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3" activeTab="5"/>
  </bookViews>
  <sheets>
    <sheet name="Promedios Tamazunchale - DMS " sheetId="1" r:id="rId1"/>
    <sheet name="Máximos Tamazunchale - DMS " sheetId="2" r:id="rId2"/>
    <sheet name="Mínimos Tamazunchale - DMS " sheetId="3" r:id="rId3"/>
    <sheet name="Promedios Tamazunchale - RMS " sheetId="4" r:id="rId4"/>
    <sheet name="Máximos Tamazunchale - RMS " sheetId="5" r:id="rId5"/>
    <sheet name="Mínimos Tamazunchale - RMS " sheetId="6" r:id="rId6"/>
  </sheets>
  <definedNames>
    <definedName name="_xlnm.Print_Area" localSheetId="1">'Máximos Tamazunchale - DMS '!$A$1:$K$46</definedName>
    <definedName name="_xlnm.Print_Area" localSheetId="4">'Máximos Tamazunchale - RMS '!$A$1:$K$46</definedName>
    <definedName name="_xlnm.Print_Area" localSheetId="2">'Mínimos Tamazunchale - DMS '!$A$1:$K$46</definedName>
    <definedName name="_xlnm.Print_Area" localSheetId="5">'Mínimos Tamazunchale - RMS '!$A$1:$K$46</definedName>
    <definedName name="_xlnm.Print_Area" localSheetId="0">'Promedios Tamazunchale - DMS '!$A$1:$N$50</definedName>
    <definedName name="_xlnm.Print_Area" localSheetId="3">'Promedios Tamazunchale - RMS '!$A$1:$N$50</definedName>
    <definedName name="regiones" localSheetId="1">'Máximos Tamazunchale - DMS '!$M$4:$M$5</definedName>
    <definedName name="regiones" localSheetId="4">'Máximos Tamazunchale - RMS '!$M$4:$M$5</definedName>
    <definedName name="regiones" localSheetId="2">'Mínimos Tamazunchale - DMS '!$M$4:$M$5</definedName>
    <definedName name="regiones" localSheetId="5">'Mínimos Tamazunchale - RMS '!$M$4:$M$5</definedName>
    <definedName name="regiones">'Promedios Tamazunchale - DMS '!$Q$4:$Q$5</definedName>
  </definedNames>
  <calcPr calcId="145621"/>
</workbook>
</file>

<file path=xl/calcChain.xml><?xml version="1.0" encoding="utf-8"?>
<calcChain xmlns="http://schemas.openxmlformats.org/spreadsheetml/2006/main">
  <c r="K40" i="6" l="1"/>
  <c r="J40" i="6"/>
  <c r="I40" i="6"/>
  <c r="H40" i="6"/>
  <c r="G40" i="6"/>
  <c r="F40" i="6"/>
  <c r="D40" i="6"/>
  <c r="C40" i="6"/>
  <c r="B40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40" i="6" s="1"/>
  <c r="E8" i="6"/>
  <c r="E7" i="6"/>
  <c r="K40" i="5"/>
  <c r="J40" i="5"/>
  <c r="I40" i="5"/>
  <c r="H40" i="5"/>
  <c r="G40" i="5"/>
  <c r="F40" i="5"/>
  <c r="D40" i="5"/>
  <c r="C40" i="5"/>
  <c r="B40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40" i="5" s="1"/>
  <c r="K44" i="4"/>
  <c r="J44" i="4"/>
  <c r="I44" i="4"/>
  <c r="H44" i="4"/>
  <c r="G44" i="4"/>
  <c r="F44" i="4"/>
  <c r="D44" i="4"/>
  <c r="C44" i="4"/>
  <c r="B44" i="4"/>
  <c r="K43" i="4"/>
  <c r="J43" i="4"/>
  <c r="I43" i="4"/>
  <c r="H43" i="4"/>
  <c r="G43" i="4"/>
  <c r="F43" i="4"/>
  <c r="D43" i="4"/>
  <c r="C43" i="4"/>
  <c r="B43" i="4"/>
  <c r="K42" i="4"/>
  <c r="J42" i="4"/>
  <c r="I42" i="4"/>
  <c r="H42" i="4"/>
  <c r="G42" i="4"/>
  <c r="F42" i="4"/>
  <c r="D42" i="4"/>
  <c r="C42" i="4"/>
  <c r="B42" i="4"/>
  <c r="K41" i="4"/>
  <c r="J41" i="4"/>
  <c r="I41" i="4"/>
  <c r="H41" i="4"/>
  <c r="G41" i="4"/>
  <c r="F41" i="4"/>
  <c r="D41" i="4"/>
  <c r="C41" i="4"/>
  <c r="B41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43" i="4" s="1"/>
  <c r="E8" i="4"/>
  <c r="E7" i="4"/>
  <c r="E44" i="4" s="1"/>
  <c r="K40" i="3"/>
  <c r="J40" i="3"/>
  <c r="I40" i="3"/>
  <c r="H40" i="3"/>
  <c r="G40" i="3"/>
  <c r="F40" i="3"/>
  <c r="D40" i="3"/>
  <c r="C40" i="3"/>
  <c r="B40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40" i="3" s="1"/>
  <c r="E7" i="3"/>
  <c r="K40" i="2"/>
  <c r="J40" i="2"/>
  <c r="I40" i="2"/>
  <c r="H40" i="2"/>
  <c r="G40" i="2"/>
  <c r="F40" i="2"/>
  <c r="D40" i="2"/>
  <c r="C40" i="2"/>
  <c r="B40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40" i="2" s="1"/>
  <c r="E8" i="2"/>
  <c r="E7" i="2"/>
  <c r="K44" i="1"/>
  <c r="J44" i="1"/>
  <c r="I44" i="1"/>
  <c r="H44" i="1"/>
  <c r="G44" i="1"/>
  <c r="F44" i="1"/>
  <c r="D44" i="1"/>
  <c r="C44" i="1"/>
  <c r="B44" i="1"/>
  <c r="K43" i="1"/>
  <c r="J43" i="1"/>
  <c r="I43" i="1"/>
  <c r="H43" i="1"/>
  <c r="G43" i="1"/>
  <c r="F43" i="1"/>
  <c r="D43" i="1"/>
  <c r="C43" i="1"/>
  <c r="B43" i="1"/>
  <c r="K42" i="1"/>
  <c r="J42" i="1"/>
  <c r="I42" i="1"/>
  <c r="H42" i="1"/>
  <c r="G42" i="1"/>
  <c r="F42" i="1"/>
  <c r="D42" i="1"/>
  <c r="C42" i="1"/>
  <c r="B42" i="1"/>
  <c r="K41" i="1"/>
  <c r="J41" i="1"/>
  <c r="I41" i="1"/>
  <c r="H41" i="1"/>
  <c r="G41" i="1"/>
  <c r="F41" i="1"/>
  <c r="D41" i="1"/>
  <c r="C41" i="1"/>
  <c r="B41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3" i="1" s="1"/>
  <c r="E7" i="1"/>
  <c r="E44" i="1" s="1"/>
  <c r="E41" i="4" l="1"/>
  <c r="E42" i="4"/>
  <c r="E41" i="1"/>
  <c r="E42" i="1"/>
</calcChain>
</file>

<file path=xl/sharedStrings.xml><?xml version="1.0" encoding="utf-8"?>
<sst xmlns="http://schemas.openxmlformats.org/spreadsheetml/2006/main" count="144" uniqueCount="30">
  <si>
    <t>INFORME MENSUAL SOBRE LAS ESPECIFICACIONES DEL GAS NATURAL
(Valores promedio diarios)</t>
  </si>
  <si>
    <t>PERMISIONARIO:</t>
  </si>
  <si>
    <t>Transportadora de Gas Natural de la Huasteca S. de R.L. de C.V.</t>
  </si>
  <si>
    <t>PUNTO DE MEDICIÓN:</t>
  </si>
  <si>
    <t>Estación Tamazunchale - DMS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</si>
  <si>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</si>
  <si>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</si>
  <si>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</si>
  <si>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</si>
  <si>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</si>
  <si>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</si>
  <si>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</si>
  <si>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</si>
  <si>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</si>
  <si>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</si>
  <si>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</si>
  <si>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</si>
  <si>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</si>
  <si>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</si>
  <si>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</si>
  <si>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</si>
  <si>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</si>
  <si>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</si>
  <si>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</si>
  <si>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</si>
  <si>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</si>
  <si>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</si>
  <si>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</si>
  <si>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</si>
  <si>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Estación Tamazunchale - 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</si>
</sst>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Protection="1">
      <protection hidden="1"/>
    </xf>
    <xf numFmtId="0" fontId="5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 applyProtection="1">
      <alignment horizontal="left"/>
      <protection locked="0"/>
    </xf>
    <xf numFmtId="165" fontId="11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9" xfId="1" applyNumberFormat="1" applyFont="1" applyFill="1" applyBorder="1" applyAlignment="1" applyProtection="1">
      <alignment horizontal="center" vertical="center"/>
    </xf>
    <xf numFmtId="165" fontId="11" fillId="0" borderId="10" xfId="1" applyNumberFormat="1" applyFont="1" applyFill="1" applyBorder="1" applyAlignment="1" applyProtection="1">
      <alignment horizontal="center" vertical="center"/>
      <protection locked="0"/>
    </xf>
    <xf numFmtId="165" fontId="11" fillId="0" borderId="11" xfId="1" applyNumberFormat="1" applyFont="1" applyBorder="1" applyAlignment="1" applyProtection="1">
      <alignment horizontal="center" vertical="center"/>
      <protection locked="0"/>
    </xf>
    <xf numFmtId="165" fontId="11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center" vertical="center"/>
    </xf>
    <xf numFmtId="14" fontId="10" fillId="0" borderId="13" xfId="0" applyNumberFormat="1" applyFont="1" applyFill="1" applyBorder="1" applyAlignment="1" applyProtection="1">
      <alignment horizontal="left"/>
      <protection locked="0"/>
    </xf>
    <xf numFmtId="165" fontId="11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11" fillId="0" borderId="15" xfId="1" applyNumberFormat="1" applyFont="1" applyBorder="1" applyAlignment="1" applyProtection="1">
      <alignment horizontal="center" vertical="center"/>
      <protection locked="0"/>
    </xf>
    <xf numFmtId="165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/>
    <xf numFmtId="0" fontId="5" fillId="0" borderId="17" xfId="0" applyFont="1" applyFill="1" applyBorder="1"/>
    <xf numFmtId="165" fontId="11" fillId="0" borderId="18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9" xfId="0" applyFont="1" applyFill="1" applyBorder="1"/>
    <xf numFmtId="165" fontId="11" fillId="0" borderId="20" xfId="0" applyNumberFormat="1" applyFont="1" applyBorder="1" applyProtection="1">
      <protection locked="0"/>
    </xf>
    <xf numFmtId="0" fontId="5" fillId="0" borderId="21" xfId="0" applyFont="1" applyFill="1" applyBorder="1"/>
    <xf numFmtId="165" fontId="11" fillId="0" borderId="22" xfId="0" applyNumberFormat="1" applyFont="1" applyBorder="1" applyProtection="1">
      <protection locked="0"/>
    </xf>
    <xf numFmtId="0" fontId="5" fillId="0" borderId="23" xfId="0" applyFont="1" applyFill="1" applyBorder="1" applyAlignment="1">
      <alignment wrapText="1"/>
    </xf>
    <xf numFmtId="0" fontId="11" fillId="0" borderId="24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0" fontId="6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 wrapText="1"/>
      <protection locked="0"/>
    </xf>
    <xf numFmtId="0" fontId="6" fillId="2" borderId="27" xfId="0" applyFont="1" applyFill="1" applyBorder="1" applyAlignment="1" applyProtection="1">
      <alignment horizontal="left" vertical="top" wrapText="1"/>
      <protection locked="0"/>
    </xf>
    <xf numFmtId="0" fontId="6" fillId="2" borderId="2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9" xfId="0" applyFont="1" applyFill="1" applyBorder="1" applyAlignment="1" applyProtection="1">
      <alignment horizontal="left" vertical="top" wrapText="1"/>
      <protection locked="0"/>
    </xf>
    <xf numFmtId="0" fontId="6" fillId="2" borderId="30" xfId="0" applyFont="1" applyFill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 applyProtection="1">
      <alignment horizontal="left" vertical="top" wrapText="1"/>
      <protection locked="0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1" fillId="0" borderId="35" xfId="1" applyNumberFormat="1" applyFont="1" applyBorder="1" applyAlignment="1" applyProtection="1">
      <alignment horizontal="center" vertical="center"/>
      <protection locked="0"/>
    </xf>
    <xf numFmtId="165" fontId="11" fillId="0" borderId="36" xfId="1" applyNumberFormat="1" applyFont="1" applyBorder="1" applyAlignment="1" applyProtection="1">
      <alignment horizontal="center" vertical="center"/>
      <protection locked="0"/>
    </xf>
    <xf numFmtId="165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/>
    <xf numFmtId="0" fontId="5" fillId="0" borderId="23" xfId="0" applyFont="1" applyFill="1" applyBorder="1"/>
    <xf numFmtId="165" fontId="11" fillId="0" borderId="24" xfId="0" applyNumberFormat="1" applyFont="1" applyBorder="1" applyProtection="1">
      <protection locked="0"/>
    </xf>
    <xf numFmtId="0" fontId="6" fillId="5" borderId="25" xfId="0" applyFont="1" applyFill="1" applyBorder="1" applyAlignment="1" applyProtection="1">
      <alignment horizontal="justify" vertical="top" wrapText="1"/>
      <protection locked="0"/>
    </xf>
    <xf numFmtId="0" fontId="6" fillId="5" borderId="26" xfId="0" applyFont="1" applyFill="1" applyBorder="1" applyAlignment="1" applyProtection="1">
      <alignment horizontal="justify" vertical="top" wrapText="1"/>
      <protection locked="0"/>
    </xf>
    <xf numFmtId="0" fontId="6" fillId="5" borderId="27" xfId="0" applyFont="1" applyFill="1" applyBorder="1" applyAlignment="1" applyProtection="1">
      <alignment horizontal="justify" vertical="top" wrapText="1"/>
      <protection locked="0"/>
    </xf>
    <xf numFmtId="0" fontId="6" fillId="5" borderId="28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2" xfId="0" applyFont="1" applyFill="1" applyBorder="1" applyAlignment="1" applyProtection="1">
      <alignment horizontal="justify" vertical="top" wrapText="1"/>
      <protection locked="0"/>
    </xf>
    <xf numFmtId="0" fontId="6" fillId="5" borderId="29" xfId="0" applyFont="1" applyFill="1" applyBorder="1" applyAlignment="1" applyProtection="1">
      <alignment horizontal="justify" vertical="top" wrapText="1"/>
      <protection locked="0"/>
    </xf>
    <xf numFmtId="0" fontId="6" fillId="5" borderId="30" xfId="0" applyFont="1" applyFill="1" applyBorder="1" applyAlignment="1" applyProtection="1">
      <alignment horizontal="justify" vertical="top" wrapText="1"/>
      <protection locked="0"/>
    </xf>
    <xf numFmtId="0" fontId="6" fillId="5" borderId="31" xfId="0" applyFont="1" applyFill="1" applyBorder="1" applyAlignment="1" applyProtection="1">
      <alignment horizontal="justify" vertical="top" wrapText="1"/>
      <protection locked="0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center" vertical="center" wrapText="1"/>
    </xf>
    <xf numFmtId="165" fontId="11" fillId="0" borderId="22" xfId="1" applyNumberFormat="1" applyFont="1" applyFill="1" applyBorder="1" applyAlignment="1" applyProtection="1">
      <alignment horizontal="center" vertical="center"/>
      <protection locked="0"/>
    </xf>
    <xf numFmtId="165" fontId="11" fillId="0" borderId="20" xfId="1" applyNumberFormat="1" applyFont="1" applyBorder="1" applyAlignment="1" applyProtection="1">
      <alignment horizontal="center" vertical="center"/>
      <protection locked="0"/>
    </xf>
    <xf numFmtId="0" fontId="6" fillId="6" borderId="25" xfId="0" applyFont="1" applyFill="1" applyBorder="1" applyAlignment="1" applyProtection="1">
      <alignment horizontal="justify" vertical="top" wrapText="1"/>
      <protection locked="0"/>
    </xf>
    <xf numFmtId="0" fontId="6" fillId="6" borderId="26" xfId="0" applyFont="1" applyFill="1" applyBorder="1" applyAlignment="1" applyProtection="1">
      <alignment horizontal="justify" vertical="top" wrapText="1"/>
      <protection locked="0"/>
    </xf>
    <xf numFmtId="0" fontId="6" fillId="6" borderId="27" xfId="0" applyFont="1" applyFill="1" applyBorder="1" applyAlignment="1" applyProtection="1">
      <alignment horizontal="justify" vertical="top" wrapText="1"/>
      <protection locked="0"/>
    </xf>
    <xf numFmtId="0" fontId="6" fillId="6" borderId="28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2" xfId="0" applyFont="1" applyFill="1" applyBorder="1" applyAlignment="1" applyProtection="1">
      <alignment horizontal="justify" vertical="top" wrapText="1"/>
      <protection locked="0"/>
    </xf>
    <xf numFmtId="0" fontId="6" fillId="6" borderId="29" xfId="0" applyFont="1" applyFill="1" applyBorder="1" applyAlignment="1" applyProtection="1">
      <alignment horizontal="justify" vertical="top" wrapText="1"/>
      <protection locked="0"/>
    </xf>
    <xf numFmtId="0" fontId="6" fillId="6" borderId="30" xfId="0" applyFont="1" applyFill="1" applyBorder="1" applyAlignment="1" applyProtection="1">
      <alignment horizontal="justify" vertical="top" wrapText="1"/>
      <protection locked="0"/>
    </xf>
    <xf numFmtId="0" fontId="6" fillId="6" borderId="31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50"/>
  <sheetViews>
    <sheetView showGridLines="0" zoomScale="85" zoomScaleNormal="100" workbookViewId="0">
      <pane ySplit="6" topLeftCell="A7" activePane="bottomLeft" state="frozen"/>
      <selection activeCell="F25" sqref="F25"/>
      <selection pane="bottomLeft" activeCell="F28" sqref="F2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5"/>
      <c r="M2" s="6"/>
      <c r="N2" s="6"/>
    </row>
    <row r="3" spans="1:17" x14ac:dyDescent="0.25">
      <c r="A3" s="2" t="s">
        <v>3</v>
      </c>
      <c r="B3" s="3"/>
      <c r="C3" s="7" t="s">
        <v>4</v>
      </c>
      <c r="D3" s="7"/>
      <c r="E3" s="7"/>
      <c r="F3" s="7"/>
      <c r="G3" s="7"/>
      <c r="H3" s="7"/>
      <c r="I3" s="7"/>
      <c r="J3" s="7"/>
      <c r="K3" s="7"/>
      <c r="L3" s="5"/>
      <c r="M3" s="6"/>
      <c r="N3" s="6"/>
    </row>
    <row r="4" spans="1:17" ht="15.75" thickBot="1" x14ac:dyDescent="0.3">
      <c r="A4" s="2" t="s">
        <v>5</v>
      </c>
      <c r="B4" s="2"/>
      <c r="C4" s="8" t="s">
        <v>6</v>
      </c>
      <c r="D4" s="8"/>
      <c r="E4" s="9"/>
      <c r="F4" s="9"/>
      <c r="G4" s="9"/>
      <c r="H4" s="9"/>
      <c r="I4" s="9"/>
      <c r="J4" s="9"/>
      <c r="K4" s="9"/>
      <c r="L4" s="9"/>
      <c r="Q4" s="10" t="s">
        <v>6</v>
      </c>
    </row>
    <row r="5" spans="1:17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Q5" s="10" t="s">
        <v>7</v>
      </c>
    </row>
    <row r="6" spans="1:17" ht="42" customHeight="1" thickBot="1" x14ac:dyDescent="0.3">
      <c r="A6" s="11" t="s">
        <v>8</v>
      </c>
      <c r="B6" s="12" t="s">
        <v>9</v>
      </c>
      <c r="C6" s="12" t="s">
        <v>10</v>
      </c>
      <c r="D6" s="12" t="s">
        <v>11</v>
      </c>
      <c r="E6" s="13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4"/>
      <c r="M6" s="15" t="s">
        <v>19</v>
      </c>
      <c r="N6" s="15" t="s">
        <v>20</v>
      </c>
    </row>
    <row r="7" spans="1:17" ht="12" customHeight="1" x14ac:dyDescent="0.25">
      <c r="A7" s="16">
        <v>41395</v>
      </c>
      <c r="B7" s="17">
        <v>94.434958333333341</v>
      </c>
      <c r="C7" s="17">
        <v>0.80358333333333343</v>
      </c>
      <c r="D7" s="17">
        <v>0.24945833333333334</v>
      </c>
      <c r="E7" s="17">
        <f>D7+C7</f>
        <v>1.0530416666666667</v>
      </c>
      <c r="F7" s="17">
        <v>4.2133749999999992</v>
      </c>
      <c r="G7" s="17">
        <v>204.72329166666663</v>
      </c>
      <c r="H7" s="17">
        <v>0</v>
      </c>
      <c r="I7" s="17">
        <v>36.888061691867883</v>
      </c>
      <c r="J7" s="17">
        <v>48.127752069180389</v>
      </c>
      <c r="K7" s="17">
        <v>0</v>
      </c>
      <c r="L7" s="18"/>
      <c r="M7" s="19"/>
      <c r="N7" s="19"/>
    </row>
    <row r="8" spans="1:17" ht="12" customHeight="1" x14ac:dyDescent="0.25">
      <c r="A8" s="16">
        <v>41396</v>
      </c>
      <c r="B8" s="20">
        <v>94.489279999999994</v>
      </c>
      <c r="C8" s="21">
        <v>0.80256000000000016</v>
      </c>
      <c r="D8" s="20">
        <v>0.25812000000000002</v>
      </c>
      <c r="E8" s="17">
        <f t="shared" ref="E8:E37" si="0">D8+C8</f>
        <v>1.0606800000000001</v>
      </c>
      <c r="F8" s="17">
        <v>4.1438799999999993</v>
      </c>
      <c r="G8" s="17">
        <v>223.68647999999999</v>
      </c>
      <c r="H8" s="20">
        <v>0</v>
      </c>
      <c r="I8" s="21">
        <v>36.871243703347162</v>
      </c>
      <c r="J8" s="20">
        <v>48.112634279618376</v>
      </c>
      <c r="K8" s="20">
        <v>0</v>
      </c>
      <c r="L8" s="22"/>
      <c r="M8" s="23"/>
      <c r="N8" s="23"/>
    </row>
    <row r="9" spans="1:17" ht="12" customHeight="1" x14ac:dyDescent="0.25">
      <c r="A9" s="16">
        <v>41397</v>
      </c>
      <c r="B9" s="20">
        <v>94.491666666666674</v>
      </c>
      <c r="C9" s="21">
        <v>0.79525000000000023</v>
      </c>
      <c r="D9" s="20">
        <v>0.24737500000000001</v>
      </c>
      <c r="E9" s="17">
        <f t="shared" si="0"/>
        <v>1.0426250000000001</v>
      </c>
      <c r="F9" s="17">
        <v>4.1992500000000001</v>
      </c>
      <c r="G9" s="17">
        <v>238.17820833333332</v>
      </c>
      <c r="H9" s="20">
        <v>0</v>
      </c>
      <c r="I9" s="21">
        <v>36.8671435826951</v>
      </c>
      <c r="J9" s="20">
        <v>48.122485609801068</v>
      </c>
      <c r="K9" s="20">
        <v>0</v>
      </c>
      <c r="L9" s="22"/>
      <c r="M9" s="23"/>
      <c r="N9" s="23"/>
    </row>
    <row r="10" spans="1:17" ht="12" customHeight="1" x14ac:dyDescent="0.25">
      <c r="A10" s="16">
        <v>41398</v>
      </c>
      <c r="B10" s="20">
        <v>94.426708333333337</v>
      </c>
      <c r="C10" s="21">
        <v>0.77850000000000008</v>
      </c>
      <c r="D10" s="20">
        <v>0.24408333333333335</v>
      </c>
      <c r="E10" s="17">
        <f t="shared" si="0"/>
        <v>1.0225833333333334</v>
      </c>
      <c r="F10" s="17">
        <v>4.2702499999999999</v>
      </c>
      <c r="G10" s="17">
        <v>232.27458333333331</v>
      </c>
      <c r="H10" s="20">
        <v>0</v>
      </c>
      <c r="I10" s="21">
        <v>36.902261026614426</v>
      </c>
      <c r="J10" s="20">
        <v>48.15485359061757</v>
      </c>
      <c r="K10" s="20">
        <v>0</v>
      </c>
      <c r="L10" s="22"/>
      <c r="M10" s="23"/>
      <c r="N10" s="23"/>
    </row>
    <row r="11" spans="1:17" ht="12" customHeight="1" x14ac:dyDescent="0.25">
      <c r="A11" s="16">
        <v>41399</v>
      </c>
      <c r="B11" s="20">
        <v>94.369124999999997</v>
      </c>
      <c r="C11" s="21">
        <v>0.77095833333333352</v>
      </c>
      <c r="D11" s="20">
        <v>0.24120833333333333</v>
      </c>
      <c r="E11" s="17">
        <f t="shared" si="0"/>
        <v>1.0121666666666669</v>
      </c>
      <c r="F11" s="17">
        <v>4.3240000000000007</v>
      </c>
      <c r="G11" s="17">
        <v>230.126375</v>
      </c>
      <c r="H11" s="20">
        <v>0</v>
      </c>
      <c r="I11" s="21">
        <v>36.927825143943522</v>
      </c>
      <c r="J11" s="20">
        <v>48.175546426839389</v>
      </c>
      <c r="K11" s="20">
        <v>0</v>
      </c>
      <c r="L11" s="22"/>
      <c r="M11" s="23"/>
      <c r="N11" s="23"/>
    </row>
    <row r="12" spans="1:17" ht="12" customHeight="1" x14ac:dyDescent="0.25">
      <c r="A12" s="16">
        <v>41400</v>
      </c>
      <c r="B12" s="20">
        <v>94.498041666666651</v>
      </c>
      <c r="C12" s="21">
        <v>0.77849999999999986</v>
      </c>
      <c r="D12" s="20">
        <v>0.24137500000000001</v>
      </c>
      <c r="E12" s="17">
        <f t="shared" si="0"/>
        <v>1.0198749999999999</v>
      </c>
      <c r="F12" s="17">
        <v>4.2095000000000002</v>
      </c>
      <c r="G12" s="17">
        <v>229.59354166666665</v>
      </c>
      <c r="H12" s="20">
        <v>0</v>
      </c>
      <c r="I12" s="21">
        <v>36.879955167944679</v>
      </c>
      <c r="J12" s="20">
        <v>48.143377243814875</v>
      </c>
      <c r="K12" s="20">
        <v>0</v>
      </c>
      <c r="L12" s="22"/>
      <c r="M12" s="23"/>
      <c r="N12" s="23"/>
    </row>
    <row r="13" spans="1:17" ht="12" customHeight="1" x14ac:dyDescent="0.25">
      <c r="A13" s="16">
        <v>41401</v>
      </c>
      <c r="B13" s="20">
        <v>94.491166666666672</v>
      </c>
      <c r="C13" s="20">
        <v>0.77149999999999996</v>
      </c>
      <c r="D13" s="20">
        <v>0.23195833333333335</v>
      </c>
      <c r="E13" s="17">
        <f t="shared" si="0"/>
        <v>1.0034583333333333</v>
      </c>
      <c r="F13" s="17">
        <v>4.2372916666666667</v>
      </c>
      <c r="G13" s="17">
        <v>227.4795833333333</v>
      </c>
      <c r="H13" s="20">
        <v>0</v>
      </c>
      <c r="I13" s="21">
        <v>36.891040924298586</v>
      </c>
      <c r="J13" s="20">
        <v>48.158464151407763</v>
      </c>
      <c r="K13" s="20">
        <v>0</v>
      </c>
      <c r="L13" s="22"/>
      <c r="M13" s="23"/>
      <c r="N13" s="23"/>
    </row>
    <row r="14" spans="1:17" ht="12" customHeight="1" x14ac:dyDescent="0.25">
      <c r="A14" s="16">
        <v>41402</v>
      </c>
      <c r="B14" s="20">
        <v>94.481458333333308</v>
      </c>
      <c r="C14" s="20">
        <v>0.76624999999999999</v>
      </c>
      <c r="D14" s="20">
        <v>0.23375000000000001</v>
      </c>
      <c r="E14" s="17">
        <f t="shared" si="0"/>
        <v>1</v>
      </c>
      <c r="F14" s="17">
        <v>4.2279583333333326</v>
      </c>
      <c r="G14" s="17">
        <v>230.97112499999997</v>
      </c>
      <c r="H14" s="20">
        <v>0</v>
      </c>
      <c r="I14" s="21">
        <v>36.903955852595814</v>
      </c>
      <c r="J14" s="20">
        <v>48.168362171373978</v>
      </c>
      <c r="K14" s="20">
        <v>0</v>
      </c>
      <c r="L14" s="22"/>
      <c r="M14" s="23"/>
      <c r="N14" s="23"/>
    </row>
    <row r="15" spans="1:17" ht="12" customHeight="1" x14ac:dyDescent="0.25">
      <c r="A15" s="16">
        <v>41403</v>
      </c>
      <c r="B15" s="20">
        <v>94.131499999999974</v>
      </c>
      <c r="C15" s="20">
        <v>0.7633333333333332</v>
      </c>
      <c r="D15" s="20">
        <v>0.22804166666666667</v>
      </c>
      <c r="E15" s="17">
        <f t="shared" si="0"/>
        <v>0.9913749999999999</v>
      </c>
      <c r="F15" s="17">
        <v>4.4742916666666659</v>
      </c>
      <c r="G15" s="17">
        <v>235.94233333333332</v>
      </c>
      <c r="H15" s="20">
        <v>0</v>
      </c>
      <c r="I15" s="21">
        <v>37.038174850219825</v>
      </c>
      <c r="J15" s="20">
        <v>48.248673629356794</v>
      </c>
      <c r="K15" s="20">
        <v>0</v>
      </c>
      <c r="L15" s="22"/>
      <c r="M15" s="23"/>
      <c r="N15" s="23"/>
    </row>
    <row r="16" spans="1:17" ht="12" customHeight="1" x14ac:dyDescent="0.25">
      <c r="A16" s="16">
        <v>41404</v>
      </c>
      <c r="B16" s="20">
        <v>94.186750000000004</v>
      </c>
      <c r="C16" s="20">
        <v>0.75783333333333347</v>
      </c>
      <c r="D16" s="20">
        <v>0.22412500000000002</v>
      </c>
      <c r="E16" s="17">
        <f t="shared" si="0"/>
        <v>0.98195833333333349</v>
      </c>
      <c r="F16" s="17">
        <v>4.4179166666666676</v>
      </c>
      <c r="G16" s="17">
        <v>236.73258333333331</v>
      </c>
      <c r="H16" s="20">
        <v>0</v>
      </c>
      <c r="I16" s="21">
        <v>37.033395972430817</v>
      </c>
      <c r="J16" s="20">
        <v>48.251284095343834</v>
      </c>
      <c r="K16" s="20">
        <v>0</v>
      </c>
      <c r="L16" s="22"/>
      <c r="M16" s="23"/>
      <c r="N16" s="23"/>
    </row>
    <row r="17" spans="1:14" ht="12" customHeight="1" x14ac:dyDescent="0.25">
      <c r="A17" s="16">
        <v>41405</v>
      </c>
      <c r="B17" s="20">
        <v>94.191708333333324</v>
      </c>
      <c r="C17" s="20">
        <v>0.75416666666666654</v>
      </c>
      <c r="D17" s="20">
        <v>0.23308333333333334</v>
      </c>
      <c r="E17" s="17">
        <f t="shared" si="0"/>
        <v>0.98724999999999985</v>
      </c>
      <c r="F17" s="17">
        <v>4.4052083333333334</v>
      </c>
      <c r="G17" s="17">
        <v>236.27562499999999</v>
      </c>
      <c r="H17" s="20">
        <v>0</v>
      </c>
      <c r="I17" s="21">
        <v>37.028687958445921</v>
      </c>
      <c r="J17" s="20">
        <v>48.247109756098268</v>
      </c>
      <c r="K17" s="20">
        <v>0</v>
      </c>
      <c r="L17" s="22"/>
      <c r="M17" s="23"/>
      <c r="N17" s="23"/>
    </row>
    <row r="18" spans="1:14" ht="12" customHeight="1" x14ac:dyDescent="0.25">
      <c r="A18" s="16">
        <v>41406</v>
      </c>
      <c r="B18" s="20">
        <v>94.136749999999992</v>
      </c>
      <c r="C18" s="20">
        <v>0.74112500000000014</v>
      </c>
      <c r="D18" s="20">
        <v>0.22487500000000007</v>
      </c>
      <c r="E18" s="17">
        <f t="shared" si="0"/>
        <v>0.96600000000000019</v>
      </c>
      <c r="F18" s="17">
        <v>4.4765416666666669</v>
      </c>
      <c r="G18" s="17">
        <v>230.97895833333331</v>
      </c>
      <c r="H18" s="20">
        <v>0</v>
      </c>
      <c r="I18" s="21">
        <v>37.057250500485999</v>
      </c>
      <c r="J18" s="20">
        <v>48.275602350853127</v>
      </c>
      <c r="K18" s="20">
        <v>0</v>
      </c>
      <c r="L18" s="22"/>
      <c r="M18" s="23"/>
      <c r="N18" s="23"/>
    </row>
    <row r="19" spans="1:14" ht="12" customHeight="1" x14ac:dyDescent="0.25">
      <c r="A19" s="16">
        <v>41407</v>
      </c>
      <c r="B19" s="20">
        <v>93.911958333333345</v>
      </c>
      <c r="C19" s="20">
        <v>0.7559583333333334</v>
      </c>
      <c r="D19" s="20">
        <v>0.23699999999999999</v>
      </c>
      <c r="E19" s="17">
        <f t="shared" si="0"/>
        <v>0.99295833333333339</v>
      </c>
      <c r="F19" s="17">
        <v>4.6518333333333333</v>
      </c>
      <c r="G19" s="17">
        <v>221.7822083333333</v>
      </c>
      <c r="H19" s="20">
        <v>0</v>
      </c>
      <c r="I19" s="21">
        <v>37.108107090561809</v>
      </c>
      <c r="J19" s="20">
        <v>48.289325970524082</v>
      </c>
      <c r="K19" s="20">
        <v>0</v>
      </c>
      <c r="L19" s="22"/>
      <c r="M19" s="23"/>
      <c r="N19" s="23"/>
    </row>
    <row r="20" spans="1:14" ht="12" customHeight="1" x14ac:dyDescent="0.25">
      <c r="A20" s="16">
        <v>41408</v>
      </c>
      <c r="B20" s="20">
        <v>94.157291666666666</v>
      </c>
      <c r="C20" s="20">
        <v>0.76408333333333334</v>
      </c>
      <c r="D20" s="20">
        <v>0.22850000000000004</v>
      </c>
      <c r="E20" s="17">
        <f t="shared" si="0"/>
        <v>0.99258333333333337</v>
      </c>
      <c r="F20" s="17">
        <v>4.4225833333333338</v>
      </c>
      <c r="G20" s="17">
        <v>233.44470833333332</v>
      </c>
      <c r="H20" s="20">
        <v>0</v>
      </c>
      <c r="I20" s="21">
        <v>37.037395348374723</v>
      </c>
      <c r="J20" s="20">
        <v>48.247503136264491</v>
      </c>
      <c r="K20" s="20">
        <v>0</v>
      </c>
      <c r="L20" s="22"/>
      <c r="M20" s="23"/>
      <c r="N20" s="23"/>
    </row>
    <row r="21" spans="1:14" ht="12" customHeight="1" x14ac:dyDescent="0.25">
      <c r="A21" s="16">
        <v>41409</v>
      </c>
      <c r="B21" s="20">
        <v>94.153291666666647</v>
      </c>
      <c r="C21" s="20">
        <v>0.76404166666666662</v>
      </c>
      <c r="D21" s="20">
        <v>0.21579166666666671</v>
      </c>
      <c r="E21" s="17">
        <f t="shared" si="0"/>
        <v>0.97983333333333333</v>
      </c>
      <c r="F21" s="17">
        <v>4.4365416666666668</v>
      </c>
      <c r="G21" s="17">
        <v>234.45858333333331</v>
      </c>
      <c r="H21" s="20">
        <v>0</v>
      </c>
      <c r="I21" s="21">
        <v>37.048179933561201</v>
      </c>
      <c r="J21" s="20">
        <v>48.259056276193064</v>
      </c>
      <c r="K21" s="20">
        <v>0</v>
      </c>
      <c r="L21" s="22"/>
      <c r="M21" s="23"/>
      <c r="N21" s="23"/>
    </row>
    <row r="22" spans="1:14" ht="12" customHeight="1" x14ac:dyDescent="0.25">
      <c r="A22" s="16">
        <v>41410</v>
      </c>
      <c r="B22" s="20">
        <v>93.915250000000015</v>
      </c>
      <c r="C22" s="20">
        <v>0.7463333333333334</v>
      </c>
      <c r="D22" s="20">
        <v>0.21312500000000001</v>
      </c>
      <c r="E22" s="17">
        <f t="shared" si="0"/>
        <v>0.95945833333333341</v>
      </c>
      <c r="F22" s="17">
        <v>4.4712500000000004</v>
      </c>
      <c r="G22" s="17">
        <v>235.03724999999997</v>
      </c>
      <c r="H22" s="20">
        <v>0</v>
      </c>
      <c r="I22" s="21">
        <v>37.199369335937895</v>
      </c>
      <c r="J22" s="20">
        <v>48.356836453002082</v>
      </c>
      <c r="K22" s="20">
        <v>0</v>
      </c>
      <c r="L22" s="22"/>
      <c r="M22" s="23"/>
      <c r="N22" s="23"/>
    </row>
    <row r="23" spans="1:14" ht="12" customHeight="1" x14ac:dyDescent="0.25">
      <c r="A23" s="16">
        <v>41411</v>
      </c>
      <c r="B23" s="20">
        <v>93.841333333333338</v>
      </c>
      <c r="C23" s="20">
        <v>0.76966666666666672</v>
      </c>
      <c r="D23" s="20">
        <v>0.2186666666666667</v>
      </c>
      <c r="E23" s="17">
        <f t="shared" si="0"/>
        <v>0.9883333333333334</v>
      </c>
      <c r="F23" s="17">
        <v>4.502250000000001</v>
      </c>
      <c r="G23" s="17">
        <v>237.27520833333332</v>
      </c>
      <c r="H23" s="20">
        <v>0</v>
      </c>
      <c r="I23" s="21">
        <v>37.206874993855507</v>
      </c>
      <c r="J23" s="20">
        <v>48.343188149983384</v>
      </c>
      <c r="K23" s="20">
        <v>0</v>
      </c>
      <c r="L23" s="22"/>
      <c r="M23" s="23"/>
      <c r="N23" s="23"/>
    </row>
    <row r="24" spans="1:14" ht="12" customHeight="1" x14ac:dyDescent="0.25">
      <c r="A24" s="16">
        <v>41412</v>
      </c>
      <c r="B24" s="20">
        <v>93.970500000000015</v>
      </c>
      <c r="C24" s="20">
        <v>0.75249999999999995</v>
      </c>
      <c r="D24" s="20">
        <v>0.21158333333333332</v>
      </c>
      <c r="E24" s="17">
        <f t="shared" si="0"/>
        <v>0.96408333333333329</v>
      </c>
      <c r="F24" s="17">
        <v>4.4074166666666654</v>
      </c>
      <c r="G24" s="17">
        <v>234.66587499999997</v>
      </c>
      <c r="H24" s="20">
        <v>0</v>
      </c>
      <c r="I24" s="21">
        <v>37.183923979302605</v>
      </c>
      <c r="J24" s="20">
        <v>48.344556448844962</v>
      </c>
      <c r="K24" s="20">
        <v>0</v>
      </c>
      <c r="L24" s="22"/>
      <c r="M24" s="23"/>
      <c r="N24" s="23"/>
    </row>
    <row r="25" spans="1:14" ht="12" customHeight="1" x14ac:dyDescent="0.25">
      <c r="A25" s="16">
        <v>41413</v>
      </c>
      <c r="B25" s="20">
        <v>93.960083333333344</v>
      </c>
      <c r="C25" s="20">
        <v>0.74995833333333328</v>
      </c>
      <c r="D25" s="20">
        <v>0.21666666666666676</v>
      </c>
      <c r="E25" s="17">
        <f t="shared" si="0"/>
        <v>0.96662500000000007</v>
      </c>
      <c r="F25" s="17">
        <v>4.407</v>
      </c>
      <c r="G25" s="17">
        <v>240.17333333333332</v>
      </c>
      <c r="H25" s="20">
        <v>0</v>
      </c>
      <c r="I25" s="21">
        <v>37.188369206680633</v>
      </c>
      <c r="J25" s="20">
        <v>48.346469636882311</v>
      </c>
      <c r="K25" s="20">
        <v>0</v>
      </c>
      <c r="L25" s="22"/>
      <c r="M25" s="23"/>
      <c r="N25" s="23"/>
    </row>
    <row r="26" spans="1:14" ht="12" customHeight="1" x14ac:dyDescent="0.25">
      <c r="A26" s="16">
        <v>41414</v>
      </c>
      <c r="B26" s="20">
        <v>93.894874999999999</v>
      </c>
      <c r="C26" s="20">
        <v>0.74504166666666682</v>
      </c>
      <c r="D26" s="20">
        <v>0.22966666666666669</v>
      </c>
      <c r="E26" s="17">
        <f t="shared" si="0"/>
        <v>0.97470833333333351</v>
      </c>
      <c r="F26" s="17">
        <v>4.4569999999999999</v>
      </c>
      <c r="G26" s="17">
        <v>238.47520833333331</v>
      </c>
      <c r="H26" s="20">
        <v>0</v>
      </c>
      <c r="I26" s="21">
        <v>37.202131547968555</v>
      </c>
      <c r="J26" s="20">
        <v>48.351899156714836</v>
      </c>
      <c r="K26" s="20">
        <v>0</v>
      </c>
      <c r="L26" s="22"/>
      <c r="M26" s="23"/>
      <c r="N26" s="23"/>
    </row>
    <row r="27" spans="1:14" ht="12" customHeight="1" x14ac:dyDescent="0.25">
      <c r="A27" s="16">
        <v>41415</v>
      </c>
      <c r="B27" s="20">
        <v>93.869749999999996</v>
      </c>
      <c r="C27" s="20">
        <v>0.73754166666666665</v>
      </c>
      <c r="D27" s="20">
        <v>0.22841666666666671</v>
      </c>
      <c r="E27" s="17">
        <f t="shared" si="0"/>
        <v>0.96595833333333336</v>
      </c>
      <c r="F27" s="17">
        <v>4.4892916666666673</v>
      </c>
      <c r="G27" s="17">
        <v>233.11241666666666</v>
      </c>
      <c r="H27" s="20">
        <v>0</v>
      </c>
      <c r="I27" s="21">
        <v>37.214142962763503</v>
      </c>
      <c r="J27" s="20">
        <v>48.364244352879005</v>
      </c>
      <c r="K27" s="20">
        <v>0</v>
      </c>
      <c r="L27" s="22"/>
      <c r="M27" s="23"/>
      <c r="N27" s="23"/>
    </row>
    <row r="28" spans="1:14" ht="12" customHeight="1" x14ac:dyDescent="0.25">
      <c r="A28" s="16">
        <v>41416</v>
      </c>
      <c r="B28" s="20">
        <v>93.812541666666661</v>
      </c>
      <c r="C28" s="20">
        <v>0.75041666666666662</v>
      </c>
      <c r="D28" s="20">
        <v>0.23200000000000007</v>
      </c>
      <c r="E28" s="17">
        <f t="shared" si="0"/>
        <v>0.98241666666666672</v>
      </c>
      <c r="F28" s="17">
        <v>4.5130833333333333</v>
      </c>
      <c r="G28" s="17">
        <v>232.42774999999997</v>
      </c>
      <c r="H28" s="20">
        <v>0</v>
      </c>
      <c r="I28" s="21">
        <v>37.225741005367887</v>
      </c>
      <c r="J28" s="20">
        <v>48.36077563764325</v>
      </c>
      <c r="K28" s="20">
        <v>0</v>
      </c>
      <c r="L28" s="22"/>
      <c r="M28" s="23"/>
      <c r="N28" s="23"/>
    </row>
    <row r="29" spans="1:14" ht="12" customHeight="1" x14ac:dyDescent="0.25">
      <c r="A29" s="16">
        <v>41417</v>
      </c>
      <c r="B29" s="20">
        <v>93.804874999999981</v>
      </c>
      <c r="C29" s="20">
        <v>0.7480416666666666</v>
      </c>
      <c r="D29" s="20">
        <v>0.22762500000000005</v>
      </c>
      <c r="E29" s="17">
        <f t="shared" si="0"/>
        <v>0.97566666666666668</v>
      </c>
      <c r="F29" s="17">
        <v>4.502791666666667</v>
      </c>
      <c r="G29" s="17">
        <v>237.07449999999997</v>
      </c>
      <c r="H29" s="20">
        <v>0</v>
      </c>
      <c r="I29" s="21">
        <v>37.240808421714654</v>
      </c>
      <c r="J29" s="20">
        <v>48.372556008921777</v>
      </c>
      <c r="K29" s="20">
        <v>0</v>
      </c>
      <c r="L29" s="22"/>
      <c r="M29" s="23"/>
      <c r="N29" s="23"/>
    </row>
    <row r="30" spans="1:14" ht="12" customHeight="1" x14ac:dyDescent="0.25">
      <c r="A30" s="16">
        <v>41418</v>
      </c>
      <c r="B30" s="20">
        <v>93.825375000000008</v>
      </c>
      <c r="C30" s="20">
        <v>0.74391666666666645</v>
      </c>
      <c r="D30" s="20">
        <v>0.23179166666666673</v>
      </c>
      <c r="E30" s="17">
        <f t="shared" si="0"/>
        <v>0.97570833333333318</v>
      </c>
      <c r="F30" s="17">
        <v>4.4818749999999996</v>
      </c>
      <c r="G30" s="17">
        <v>235.67241666666666</v>
      </c>
      <c r="H30" s="20">
        <v>0</v>
      </c>
      <c r="I30" s="21">
        <v>37.234349481236798</v>
      </c>
      <c r="J30" s="20">
        <v>48.369794980192488</v>
      </c>
      <c r="K30" s="20">
        <v>0</v>
      </c>
      <c r="L30" s="22"/>
      <c r="M30" s="23"/>
      <c r="N30" s="23"/>
    </row>
    <row r="31" spans="1:14" ht="12" customHeight="1" x14ac:dyDescent="0.25">
      <c r="A31" s="16">
        <v>41419</v>
      </c>
      <c r="B31" s="20">
        <v>93.814333333333323</v>
      </c>
      <c r="C31" s="20">
        <v>0.75129166666666658</v>
      </c>
      <c r="D31" s="20">
        <v>0.22962500000000008</v>
      </c>
      <c r="E31" s="17">
        <f t="shared" si="0"/>
        <v>0.98091666666666666</v>
      </c>
      <c r="F31" s="17">
        <v>4.4293333333333331</v>
      </c>
      <c r="G31" s="17">
        <v>237.82629166666663</v>
      </c>
      <c r="H31" s="20">
        <v>0</v>
      </c>
      <c r="I31" s="21">
        <v>37.255627814747086</v>
      </c>
      <c r="J31" s="20">
        <v>48.377692865437545</v>
      </c>
      <c r="K31" s="20">
        <v>0</v>
      </c>
      <c r="L31" s="22"/>
      <c r="M31" s="23"/>
      <c r="N31" s="23"/>
    </row>
    <row r="32" spans="1:14" ht="12" customHeight="1" x14ac:dyDescent="0.25">
      <c r="A32" s="16">
        <v>41420</v>
      </c>
      <c r="B32" s="20">
        <v>93.698083333333329</v>
      </c>
      <c r="C32" s="20">
        <v>0.75462499999999999</v>
      </c>
      <c r="D32" s="20">
        <v>0.21966666666666668</v>
      </c>
      <c r="E32" s="17">
        <f t="shared" si="0"/>
        <v>0.97429166666666667</v>
      </c>
      <c r="F32" s="17">
        <v>4.5199999999999996</v>
      </c>
      <c r="G32" s="17">
        <v>239.54012499999999</v>
      </c>
      <c r="H32" s="20">
        <v>0</v>
      </c>
      <c r="I32" s="21">
        <v>37.304197570811404</v>
      </c>
      <c r="J32" s="20">
        <v>48.407208461861671</v>
      </c>
      <c r="K32" s="20">
        <v>0</v>
      </c>
      <c r="L32" s="22"/>
      <c r="M32" s="23"/>
      <c r="N32" s="23"/>
    </row>
    <row r="33" spans="1:14" ht="12" customHeight="1" x14ac:dyDescent="0.25">
      <c r="A33" s="16">
        <v>41421</v>
      </c>
      <c r="B33" s="20">
        <v>93.796833333333325</v>
      </c>
      <c r="C33" s="20">
        <v>0.74649999999999983</v>
      </c>
      <c r="D33" s="20">
        <v>0.21983333333333335</v>
      </c>
      <c r="E33" s="17">
        <f t="shared" si="0"/>
        <v>0.96633333333333316</v>
      </c>
      <c r="F33" s="17">
        <v>4.4423750000000011</v>
      </c>
      <c r="G33" s="17">
        <v>242.21395833333332</v>
      </c>
      <c r="H33" s="20">
        <v>0</v>
      </c>
      <c r="I33" s="21">
        <v>37.276678793552549</v>
      </c>
      <c r="J33" s="20">
        <v>48.396905462712546</v>
      </c>
      <c r="K33" s="20">
        <v>0</v>
      </c>
      <c r="L33" s="22"/>
      <c r="M33" s="23"/>
      <c r="N33" s="23"/>
    </row>
    <row r="34" spans="1:14" ht="12" customHeight="1" x14ac:dyDescent="0.25">
      <c r="A34" s="16">
        <v>41422</v>
      </c>
      <c r="B34" s="20">
        <v>93.869874999999993</v>
      </c>
      <c r="C34" s="20">
        <v>0.75104166666666672</v>
      </c>
      <c r="D34" s="20">
        <v>0.23308333333333331</v>
      </c>
      <c r="E34" s="17">
        <f t="shared" si="0"/>
        <v>0.98412500000000003</v>
      </c>
      <c r="F34" s="17">
        <v>4.4409999999999998</v>
      </c>
      <c r="G34" s="17">
        <v>239.12029166666665</v>
      </c>
      <c r="H34" s="20">
        <v>0</v>
      </c>
      <c r="I34" s="21">
        <v>37.215572049479533</v>
      </c>
      <c r="J34" s="20">
        <v>48.353936284726764</v>
      </c>
      <c r="K34" s="20">
        <v>0</v>
      </c>
      <c r="L34" s="22"/>
      <c r="M34" s="23"/>
      <c r="N34" s="23"/>
    </row>
    <row r="35" spans="1:14" ht="12" customHeight="1" x14ac:dyDescent="0.25">
      <c r="A35" s="16">
        <v>41423</v>
      </c>
      <c r="B35" s="20">
        <v>94.129500000000007</v>
      </c>
      <c r="C35" s="20">
        <v>0.77675000000000005</v>
      </c>
      <c r="D35" s="20">
        <v>0.27425000000000005</v>
      </c>
      <c r="E35" s="17">
        <f t="shared" si="0"/>
        <v>1.0510000000000002</v>
      </c>
      <c r="F35" s="17">
        <v>4.3701250000000007</v>
      </c>
      <c r="G35" s="17">
        <v>238.36837499999999</v>
      </c>
      <c r="H35" s="20">
        <v>0</v>
      </c>
      <c r="I35" s="21">
        <v>37.019654299752425</v>
      </c>
      <c r="J35" s="20">
        <v>48.208994808117261</v>
      </c>
      <c r="K35" s="20">
        <v>0</v>
      </c>
      <c r="L35" s="22"/>
      <c r="M35" s="23"/>
      <c r="N35" s="23"/>
    </row>
    <row r="36" spans="1:14" ht="12" customHeight="1" x14ac:dyDescent="0.25">
      <c r="A36" s="16">
        <v>41424</v>
      </c>
      <c r="B36" s="20">
        <v>94.08120000000001</v>
      </c>
      <c r="C36" s="20">
        <v>0.73760000000000003</v>
      </c>
      <c r="D36" s="20">
        <v>0.27110000000000006</v>
      </c>
      <c r="E36" s="17">
        <f t="shared" si="0"/>
        <v>1.0087000000000002</v>
      </c>
      <c r="F36" s="17">
        <v>4.4951499999999998</v>
      </c>
      <c r="G36" s="17">
        <v>236.89459999999997</v>
      </c>
      <c r="H36" s="20">
        <v>0</v>
      </c>
      <c r="I36" s="21">
        <v>37.04861722228565</v>
      </c>
      <c r="J36" s="20">
        <v>48.252966819687742</v>
      </c>
      <c r="K36" s="20">
        <v>0</v>
      </c>
      <c r="L36" s="22"/>
      <c r="M36" s="23"/>
      <c r="N36" s="23"/>
    </row>
    <row r="37" spans="1:14" ht="12" customHeight="1" x14ac:dyDescent="0.25">
      <c r="A37" s="16">
        <v>41425</v>
      </c>
      <c r="B37" s="20">
        <v>94.081583333333299</v>
      </c>
      <c r="C37" s="20">
        <v>0.73716666666666664</v>
      </c>
      <c r="D37" s="20">
        <v>0.27904166666666669</v>
      </c>
      <c r="E37" s="17">
        <f t="shared" si="0"/>
        <v>1.0162083333333334</v>
      </c>
      <c r="F37" s="17">
        <v>4.4891666666666659</v>
      </c>
      <c r="G37" s="17">
        <v>236.33820833333331</v>
      </c>
      <c r="H37" s="20">
        <v>0</v>
      </c>
      <c r="I37" s="21">
        <v>37.043319857663334</v>
      </c>
      <c r="J37" s="20">
        <v>48.24662091838573</v>
      </c>
      <c r="K37" s="20">
        <v>0</v>
      </c>
      <c r="L37" s="22"/>
      <c r="M37" s="23"/>
      <c r="N37" s="23"/>
    </row>
    <row r="38" spans="1:14" ht="12" customHeight="1" thickBot="1" x14ac:dyDescent="0.3">
      <c r="A38" s="24"/>
      <c r="B38" s="25"/>
      <c r="C38" s="26"/>
      <c r="D38" s="27"/>
      <c r="E38" s="27"/>
      <c r="F38" s="27"/>
      <c r="G38" s="27"/>
      <c r="H38" s="27"/>
      <c r="I38" s="27"/>
      <c r="J38" s="28"/>
      <c r="K38" s="28"/>
      <c r="L38" s="22"/>
      <c r="M38" s="23"/>
      <c r="N38" s="23"/>
    </row>
    <row r="39" spans="1:14" ht="17.25" customHeight="1" x14ac:dyDescent="0.25">
      <c r="A39" s="29" t="s">
        <v>21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/>
      <c r="N39" s="30"/>
    </row>
    <row r="40" spans="1:14" ht="7.5" customHeight="1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4" x14ac:dyDescent="0.25">
      <c r="A41" s="32" t="s">
        <v>22</v>
      </c>
      <c r="B41" s="33">
        <f>MIN(B7:B37)</f>
        <v>93.698083333333329</v>
      </c>
      <c r="C41" s="33">
        <f t="shared" ref="C41:K41" si="1">MIN(C7:C37)</f>
        <v>0.73716666666666664</v>
      </c>
      <c r="D41" s="33">
        <f t="shared" si="1"/>
        <v>0.21158333333333332</v>
      </c>
      <c r="E41" s="33">
        <f t="shared" si="1"/>
        <v>0.95945833333333341</v>
      </c>
      <c r="F41" s="33">
        <f t="shared" si="1"/>
        <v>4.1438799999999993</v>
      </c>
      <c r="G41" s="33">
        <f t="shared" si="1"/>
        <v>204.72329166666663</v>
      </c>
      <c r="H41" s="33">
        <f t="shared" si="1"/>
        <v>0</v>
      </c>
      <c r="I41" s="33">
        <f t="shared" si="1"/>
        <v>36.8671435826951</v>
      </c>
      <c r="J41" s="33">
        <f t="shared" si="1"/>
        <v>48.112634279618376</v>
      </c>
      <c r="K41" s="33">
        <f t="shared" si="1"/>
        <v>0</v>
      </c>
      <c r="L41" s="34"/>
    </row>
    <row r="42" spans="1:14" x14ac:dyDescent="0.25">
      <c r="A42" s="35" t="s">
        <v>23</v>
      </c>
      <c r="B42" s="36">
        <f>AVERAGE(B7:B37)</f>
        <v>94.094117634408576</v>
      </c>
      <c r="C42" s="36">
        <f t="shared" ref="C42:K42" si="2">AVERAGE(C7:C37)</f>
        <v>0.76019467741935509</v>
      </c>
      <c r="D42" s="36">
        <f t="shared" si="2"/>
        <v>0.23467376344086027</v>
      </c>
      <c r="E42" s="36">
        <f t="shared" si="2"/>
        <v>0.99486844086021509</v>
      </c>
      <c r="F42" s="36">
        <f t="shared" si="2"/>
        <v>4.404178387096775</v>
      </c>
      <c r="G42" s="36">
        <f t="shared" si="2"/>
        <v>233.5762579569892</v>
      </c>
      <c r="H42" s="36">
        <f t="shared" si="2"/>
        <v>0</v>
      </c>
      <c r="I42" s="36">
        <f t="shared" si="2"/>
        <v>37.082001848080886</v>
      </c>
      <c r="J42" s="36">
        <f t="shared" si="2"/>
        <v>48.272150877525171</v>
      </c>
      <c r="K42" s="36">
        <f t="shared" si="2"/>
        <v>0</v>
      </c>
      <c r="L42" s="34"/>
    </row>
    <row r="43" spans="1:14" x14ac:dyDescent="0.25">
      <c r="A43" s="37" t="s">
        <v>24</v>
      </c>
      <c r="B43" s="38">
        <f>MAX(B7:B37)</f>
        <v>94.498041666666651</v>
      </c>
      <c r="C43" s="38">
        <f t="shared" ref="C43:K43" si="3">MAX(C7:C37)</f>
        <v>0.80358333333333343</v>
      </c>
      <c r="D43" s="38">
        <f t="shared" si="3"/>
        <v>0.27904166666666669</v>
      </c>
      <c r="E43" s="38">
        <f t="shared" si="3"/>
        <v>1.0606800000000001</v>
      </c>
      <c r="F43" s="38">
        <f t="shared" si="3"/>
        <v>4.6518333333333333</v>
      </c>
      <c r="G43" s="38">
        <f t="shared" si="3"/>
        <v>242.21395833333332</v>
      </c>
      <c r="H43" s="38">
        <f t="shared" si="3"/>
        <v>0</v>
      </c>
      <c r="I43" s="38">
        <f t="shared" si="3"/>
        <v>37.304197570811404</v>
      </c>
      <c r="J43" s="38">
        <f t="shared" si="3"/>
        <v>48.407208461861671</v>
      </c>
      <c r="K43" s="38">
        <f t="shared" si="3"/>
        <v>0</v>
      </c>
      <c r="L43" s="34"/>
    </row>
    <row r="44" spans="1:14" ht="15.75" thickBot="1" x14ac:dyDescent="0.3">
      <c r="A44" s="39" t="s">
        <v>25</v>
      </c>
      <c r="B44" s="40">
        <f>STDEV(B7:B37)</f>
        <v>0.25684979838410943</v>
      </c>
      <c r="C44" s="40">
        <f t="shared" ref="C44:K44" si="4">STDEV(C7:C37)</f>
        <v>1.7993934973162502E-2</v>
      </c>
      <c r="D44" s="40">
        <f t="shared" si="4"/>
        <v>1.7137060424530989E-2</v>
      </c>
      <c r="E44" s="40">
        <f t="shared" si="4"/>
        <v>2.8056053489317792E-2</v>
      </c>
      <c r="F44" s="40">
        <f t="shared" si="4"/>
        <v>0.11912173109695004</v>
      </c>
      <c r="G44" s="40">
        <f t="shared" si="4"/>
        <v>7.0655359640363793</v>
      </c>
      <c r="H44" s="40">
        <f t="shared" si="4"/>
        <v>0</v>
      </c>
      <c r="I44" s="40">
        <f t="shared" si="4"/>
        <v>0.14125912358791112</v>
      </c>
      <c r="J44" s="40">
        <f t="shared" si="4"/>
        <v>9.2502556552352483E-2</v>
      </c>
      <c r="K44" s="40">
        <f t="shared" si="4"/>
        <v>0</v>
      </c>
      <c r="L44" s="34"/>
    </row>
    <row r="45" spans="1:14" ht="7.5" customHeight="1" x14ac:dyDescent="0.25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4" x14ac:dyDescent="0.25">
      <c r="A46" s="43" t="s">
        <v>26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41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25">
      <c r="A48" s="41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25">
      <c r="A49" s="41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x14ac:dyDescent="0.25">
      <c r="A50" s="41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</row>
  </sheetData>
  <sheetProtection password="CF7A" sheet="1" objects="1" scenarios="1" insertRows="0"/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zoomScale="85" zoomScaleNormal="100" workbookViewId="0">
      <selection activeCell="F25" sqref="F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3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</row>
    <row r="3" spans="1:13" x14ac:dyDescent="0.25">
      <c r="A3" s="2" t="s">
        <v>3</v>
      </c>
      <c r="B3" s="3"/>
      <c r="C3" s="7" t="s">
        <v>4</v>
      </c>
      <c r="D3" s="7"/>
      <c r="E3" s="7"/>
      <c r="F3" s="7"/>
      <c r="G3" s="7"/>
      <c r="H3" s="7"/>
      <c r="I3" s="7"/>
      <c r="J3" s="7"/>
      <c r="K3" s="7"/>
    </row>
    <row r="4" spans="1:13" ht="15.75" thickBot="1" x14ac:dyDescent="0.3">
      <c r="A4" s="2" t="s">
        <v>5</v>
      </c>
      <c r="B4" s="2"/>
      <c r="C4" s="56" t="s">
        <v>6</v>
      </c>
      <c r="D4" s="56"/>
      <c r="E4" s="9"/>
      <c r="F4" s="9"/>
      <c r="G4" s="9"/>
      <c r="H4" s="9"/>
      <c r="I4" s="9"/>
      <c r="J4" s="9"/>
      <c r="K4" s="9"/>
      <c r="M4" s="10" t="s">
        <v>6</v>
      </c>
    </row>
    <row r="5" spans="1:13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M5" s="10" t="s">
        <v>7</v>
      </c>
    </row>
    <row r="6" spans="1:13" ht="42" customHeight="1" thickBot="1" x14ac:dyDescent="0.3">
      <c r="A6" s="11" t="s">
        <v>8</v>
      </c>
      <c r="B6" s="57" t="s">
        <v>9</v>
      </c>
      <c r="C6" s="57" t="s">
        <v>10</v>
      </c>
      <c r="D6" s="57" t="s">
        <v>11</v>
      </c>
      <c r="E6" s="58" t="s">
        <v>12</v>
      </c>
      <c r="F6" s="57" t="s">
        <v>13</v>
      </c>
      <c r="G6" s="57" t="s">
        <v>14</v>
      </c>
      <c r="H6" s="57" t="s">
        <v>15</v>
      </c>
      <c r="I6" s="57" t="s">
        <v>16</v>
      </c>
      <c r="J6" s="57" t="s">
        <v>17</v>
      </c>
      <c r="K6" s="57" t="s">
        <v>18</v>
      </c>
      <c r="L6" s="59"/>
    </row>
    <row r="7" spans="1:13" ht="12" customHeight="1" x14ac:dyDescent="0.25">
      <c r="A7" s="16">
        <v>41395</v>
      </c>
      <c r="B7" s="17">
        <v>94.611000000000004</v>
      </c>
      <c r="C7" s="17">
        <v>0.82899999999999996</v>
      </c>
      <c r="D7" s="17">
        <v>0.254</v>
      </c>
      <c r="E7" s="17">
        <f>+D7+C7</f>
        <v>1.083</v>
      </c>
      <c r="F7" s="17">
        <v>4.6420000000000003</v>
      </c>
      <c r="G7" s="17">
        <v>227.51499999999999</v>
      </c>
      <c r="H7" s="17">
        <v>0</v>
      </c>
      <c r="I7" s="17">
        <v>36.983819359816579</v>
      </c>
      <c r="J7" s="17">
        <v>48.188460506530113</v>
      </c>
      <c r="K7" s="17">
        <v>0</v>
      </c>
    </row>
    <row r="8" spans="1:13" ht="12" customHeight="1" x14ac:dyDescent="0.25">
      <c r="A8" s="16">
        <v>41396</v>
      </c>
      <c r="B8" s="20">
        <v>94.628</v>
      </c>
      <c r="C8" s="20">
        <v>0.87</v>
      </c>
      <c r="D8" s="20">
        <v>0.29399999999999998</v>
      </c>
      <c r="E8" s="17">
        <f t="shared" ref="E8:E37" si="0">+D8+C8</f>
        <v>1.1639999999999999</v>
      </c>
      <c r="F8" s="20">
        <v>4.4349999999999996</v>
      </c>
      <c r="G8" s="20">
        <v>246.005</v>
      </c>
      <c r="H8" s="20">
        <v>0</v>
      </c>
      <c r="I8" s="20">
        <v>36.97170164931547</v>
      </c>
      <c r="J8" s="20">
        <v>48.176401816789173</v>
      </c>
      <c r="K8" s="20">
        <v>0</v>
      </c>
    </row>
    <row r="9" spans="1:13" ht="12" customHeight="1" x14ac:dyDescent="0.25">
      <c r="A9" s="16">
        <v>41397</v>
      </c>
      <c r="B9" s="20">
        <v>94.566000000000003</v>
      </c>
      <c r="C9" s="20">
        <v>0.84399999999999997</v>
      </c>
      <c r="D9" s="20">
        <v>0.26</v>
      </c>
      <c r="E9" s="17">
        <f t="shared" si="0"/>
        <v>1.1040000000000001</v>
      </c>
      <c r="F9" s="20">
        <v>4.3179999999999996</v>
      </c>
      <c r="G9" s="20">
        <v>243.63199999999998</v>
      </c>
      <c r="H9" s="20">
        <v>0</v>
      </c>
      <c r="I9" s="20">
        <v>36.893113690568505</v>
      </c>
      <c r="J9" s="20">
        <v>48.154249830071343</v>
      </c>
      <c r="K9" s="20">
        <v>0</v>
      </c>
    </row>
    <row r="10" spans="1:13" ht="12" customHeight="1" x14ac:dyDescent="0.25">
      <c r="A10" s="16">
        <v>41398</v>
      </c>
      <c r="B10" s="20">
        <v>94.54</v>
      </c>
      <c r="C10" s="20">
        <v>0.80500000000000005</v>
      </c>
      <c r="D10" s="20">
        <v>0.26400000000000001</v>
      </c>
      <c r="E10" s="17">
        <f t="shared" si="0"/>
        <v>1.069</v>
      </c>
      <c r="F10" s="20">
        <v>4.6310000000000002</v>
      </c>
      <c r="G10" s="20">
        <v>234.96799999999996</v>
      </c>
      <c r="H10" s="20">
        <v>0</v>
      </c>
      <c r="I10" s="20">
        <v>37.009897239725397</v>
      </c>
      <c r="J10" s="20">
        <v>48.210572545064331</v>
      </c>
      <c r="K10" s="20">
        <v>0</v>
      </c>
    </row>
    <row r="11" spans="1:13" ht="12" customHeight="1" x14ac:dyDescent="0.25">
      <c r="A11" s="16">
        <v>41399</v>
      </c>
      <c r="B11" s="20">
        <v>94.525000000000006</v>
      </c>
      <c r="C11" s="20">
        <v>0.79500000000000004</v>
      </c>
      <c r="D11" s="20">
        <v>0.252</v>
      </c>
      <c r="E11" s="17">
        <f t="shared" si="0"/>
        <v>1.0470000000000002</v>
      </c>
      <c r="F11" s="20">
        <v>4.6849999999999996</v>
      </c>
      <c r="G11" s="20">
        <v>234.88899999999998</v>
      </c>
      <c r="H11" s="20">
        <v>0</v>
      </c>
      <c r="I11" s="20">
        <v>37.023715681524905</v>
      </c>
      <c r="J11" s="20">
        <v>48.238396520511444</v>
      </c>
      <c r="K11" s="20">
        <v>0</v>
      </c>
    </row>
    <row r="12" spans="1:13" ht="12" customHeight="1" x14ac:dyDescent="0.25">
      <c r="A12" s="16">
        <v>41400</v>
      </c>
      <c r="B12" s="20">
        <v>94.578999999999994</v>
      </c>
      <c r="C12" s="20">
        <v>0.80100000000000005</v>
      </c>
      <c r="D12" s="20">
        <v>0.249</v>
      </c>
      <c r="E12" s="17">
        <f t="shared" si="0"/>
        <v>1.05</v>
      </c>
      <c r="F12" s="20">
        <v>4.3010000000000002</v>
      </c>
      <c r="G12" s="20">
        <v>232.72099999999998</v>
      </c>
      <c r="H12" s="20">
        <v>0</v>
      </c>
      <c r="I12" s="20">
        <v>36.916179858803076</v>
      </c>
      <c r="J12" s="20">
        <v>48.17615590052884</v>
      </c>
      <c r="K12" s="20">
        <v>0</v>
      </c>
    </row>
    <row r="13" spans="1:13" ht="12" customHeight="1" x14ac:dyDescent="0.25">
      <c r="A13" s="16">
        <v>41401</v>
      </c>
      <c r="B13" s="20">
        <v>94.549000000000007</v>
      </c>
      <c r="C13" s="20">
        <v>0.79100000000000004</v>
      </c>
      <c r="D13" s="20">
        <v>0.24199999999999999</v>
      </c>
      <c r="E13" s="17">
        <f t="shared" si="0"/>
        <v>1.0329999999999999</v>
      </c>
      <c r="F13" s="20">
        <v>4.2930000000000001</v>
      </c>
      <c r="G13" s="20">
        <v>230.47899999999998</v>
      </c>
      <c r="H13" s="20">
        <v>0</v>
      </c>
      <c r="I13" s="20">
        <v>36.910971369201725</v>
      </c>
      <c r="J13" s="20">
        <v>48.178272249621159</v>
      </c>
      <c r="K13" s="20">
        <v>0</v>
      </c>
    </row>
    <row r="14" spans="1:13" ht="12" customHeight="1" x14ac:dyDescent="0.25">
      <c r="A14" s="16">
        <v>41402</v>
      </c>
      <c r="B14" s="20">
        <v>94.572999999999993</v>
      </c>
      <c r="C14" s="20">
        <v>0.79300000000000004</v>
      </c>
      <c r="D14" s="20">
        <v>0.24199999999999999</v>
      </c>
      <c r="E14" s="17">
        <f t="shared" si="0"/>
        <v>1.0350000000000001</v>
      </c>
      <c r="F14" s="20">
        <v>4.3860000000000001</v>
      </c>
      <c r="G14" s="20">
        <v>233.39</v>
      </c>
      <c r="H14" s="20">
        <v>0</v>
      </c>
      <c r="I14" s="20">
        <v>36.983854791718628</v>
      </c>
      <c r="J14" s="20">
        <v>48.232744881538736</v>
      </c>
      <c r="K14" s="20">
        <v>0</v>
      </c>
    </row>
    <row r="15" spans="1:13" ht="12" customHeight="1" x14ac:dyDescent="0.25">
      <c r="A15" s="16">
        <v>41403</v>
      </c>
      <c r="B15" s="20">
        <v>94.257999999999996</v>
      </c>
      <c r="C15" s="20">
        <v>0.79600000000000004</v>
      </c>
      <c r="D15" s="20">
        <v>0.23499999999999999</v>
      </c>
      <c r="E15" s="17">
        <f t="shared" si="0"/>
        <v>1.0310000000000001</v>
      </c>
      <c r="F15" s="20">
        <v>4.601</v>
      </c>
      <c r="G15" s="20">
        <v>244.93299999999999</v>
      </c>
      <c r="H15" s="20">
        <v>0</v>
      </c>
      <c r="I15" s="20">
        <v>37.075021075693343</v>
      </c>
      <c r="J15" s="20">
        <v>48.283681923254747</v>
      </c>
      <c r="K15" s="20">
        <v>0</v>
      </c>
    </row>
    <row r="16" spans="1:13" ht="12" customHeight="1" x14ac:dyDescent="0.25">
      <c r="A16" s="16">
        <v>41404</v>
      </c>
      <c r="B16" s="20">
        <v>94.263000000000005</v>
      </c>
      <c r="C16" s="20">
        <v>0.78900000000000003</v>
      </c>
      <c r="D16" s="20">
        <v>0.22800000000000001</v>
      </c>
      <c r="E16" s="17">
        <f t="shared" si="0"/>
        <v>1.0170000000000001</v>
      </c>
      <c r="F16" s="20">
        <v>4.5030000000000001</v>
      </c>
      <c r="G16" s="20">
        <v>239.61899999999997</v>
      </c>
      <c r="H16" s="20">
        <v>0</v>
      </c>
      <c r="I16" s="20">
        <v>37.052557249793622</v>
      </c>
      <c r="J16" s="20">
        <v>48.275680208160523</v>
      </c>
      <c r="K16" s="20">
        <v>0</v>
      </c>
    </row>
    <row r="17" spans="1:11" ht="12" customHeight="1" x14ac:dyDescent="0.25">
      <c r="A17" s="16">
        <v>41405</v>
      </c>
      <c r="B17" s="20">
        <v>94.26</v>
      </c>
      <c r="C17" s="20">
        <v>0.78</v>
      </c>
      <c r="D17" s="20">
        <v>0.25700000000000001</v>
      </c>
      <c r="E17" s="17">
        <f t="shared" si="0"/>
        <v>1.0369999999999999</v>
      </c>
      <c r="F17" s="20">
        <v>4.532</v>
      </c>
      <c r="G17" s="20">
        <v>239.42899999999997</v>
      </c>
      <c r="H17" s="20">
        <v>0</v>
      </c>
      <c r="I17" s="20">
        <v>37.068962220442778</v>
      </c>
      <c r="J17" s="20">
        <v>48.2875199677814</v>
      </c>
      <c r="K17" s="20">
        <v>0</v>
      </c>
    </row>
    <row r="18" spans="1:11" ht="12" customHeight="1" x14ac:dyDescent="0.25">
      <c r="A18" s="16">
        <v>41406</v>
      </c>
      <c r="B18" s="20">
        <v>94.186999999999998</v>
      </c>
      <c r="C18" s="20">
        <v>0.77400000000000002</v>
      </c>
      <c r="D18" s="20">
        <v>0.23400000000000001</v>
      </c>
      <c r="E18" s="17">
        <f t="shared" si="0"/>
        <v>1.008</v>
      </c>
      <c r="F18" s="20">
        <v>4.5190000000000001</v>
      </c>
      <c r="G18" s="20">
        <v>232.84799999999998</v>
      </c>
      <c r="H18" s="20">
        <v>0</v>
      </c>
      <c r="I18" s="20">
        <v>37.094827508939304</v>
      </c>
      <c r="J18" s="20">
        <v>48.324459453563051</v>
      </c>
      <c r="K18" s="20">
        <v>0</v>
      </c>
    </row>
    <row r="19" spans="1:11" ht="12" customHeight="1" x14ac:dyDescent="0.25">
      <c r="A19" s="16">
        <v>41407</v>
      </c>
      <c r="B19" s="20">
        <v>94.338999999999999</v>
      </c>
      <c r="C19" s="20">
        <v>0.83699999999999997</v>
      </c>
      <c r="D19" s="20">
        <v>0.25700000000000001</v>
      </c>
      <c r="E19" s="17">
        <f t="shared" si="0"/>
        <v>1.0939999999999999</v>
      </c>
      <c r="F19" s="20">
        <v>5.181</v>
      </c>
      <c r="G19" s="20">
        <v>238.30599999999998</v>
      </c>
      <c r="H19" s="20">
        <v>0</v>
      </c>
      <c r="I19" s="20">
        <v>37.224898021364957</v>
      </c>
      <c r="J19" s="20">
        <v>48.336279132664622</v>
      </c>
      <c r="K19" s="20">
        <v>0</v>
      </c>
    </row>
    <row r="20" spans="1:11" ht="12" customHeight="1" x14ac:dyDescent="0.25">
      <c r="A20" s="16">
        <v>41408</v>
      </c>
      <c r="B20" s="20">
        <v>94.337999999999994</v>
      </c>
      <c r="C20" s="20">
        <v>0.79300000000000004</v>
      </c>
      <c r="D20" s="20">
        <v>0.23300000000000001</v>
      </c>
      <c r="E20" s="17">
        <f t="shared" si="0"/>
        <v>1.026</v>
      </c>
      <c r="F20" s="20">
        <v>4.6740000000000004</v>
      </c>
      <c r="G20" s="20">
        <v>236.88399999999999</v>
      </c>
      <c r="H20" s="20">
        <v>0</v>
      </c>
      <c r="I20" s="20">
        <v>37.101276115112412</v>
      </c>
      <c r="J20" s="20">
        <v>48.28742691584754</v>
      </c>
      <c r="K20" s="20">
        <v>0</v>
      </c>
    </row>
    <row r="21" spans="1:11" ht="12" customHeight="1" x14ac:dyDescent="0.25">
      <c r="A21" s="16">
        <v>41409</v>
      </c>
      <c r="B21" s="20">
        <v>94.244</v>
      </c>
      <c r="C21" s="20">
        <v>0.79500000000000004</v>
      </c>
      <c r="D21" s="20">
        <v>0.22800000000000001</v>
      </c>
      <c r="E21" s="17">
        <f t="shared" si="0"/>
        <v>1.0230000000000001</v>
      </c>
      <c r="F21" s="20">
        <v>4.5330000000000004</v>
      </c>
      <c r="G21" s="20">
        <v>237.43899999999996</v>
      </c>
      <c r="H21" s="20">
        <v>0</v>
      </c>
      <c r="I21" s="20">
        <v>37.115980354463161</v>
      </c>
      <c r="J21" s="20">
        <v>48.309019526243141</v>
      </c>
      <c r="K21" s="20">
        <v>0</v>
      </c>
    </row>
    <row r="22" spans="1:11" ht="12" customHeight="1" x14ac:dyDescent="0.25">
      <c r="A22" s="16">
        <v>41410</v>
      </c>
      <c r="B22" s="20">
        <v>94.04</v>
      </c>
      <c r="C22" s="20">
        <v>0.77400000000000002</v>
      </c>
      <c r="D22" s="20">
        <v>0.219</v>
      </c>
      <c r="E22" s="17">
        <f t="shared" si="0"/>
        <v>0.99299999999999999</v>
      </c>
      <c r="F22" s="20">
        <v>4.5640000000000001</v>
      </c>
      <c r="G22" s="20">
        <v>238.00399999999996</v>
      </c>
      <c r="H22" s="20">
        <v>0</v>
      </c>
      <c r="I22" s="20">
        <v>37.228476643472</v>
      </c>
      <c r="J22" s="20">
        <v>48.37913343473371</v>
      </c>
      <c r="K22" s="20">
        <v>0</v>
      </c>
    </row>
    <row r="23" spans="1:11" ht="12" customHeight="1" x14ac:dyDescent="0.25">
      <c r="A23" s="16">
        <v>41411</v>
      </c>
      <c r="B23" s="20">
        <v>93.941999999999993</v>
      </c>
      <c r="C23" s="20">
        <v>0.82699999999999996</v>
      </c>
      <c r="D23" s="20">
        <v>0.22500000000000001</v>
      </c>
      <c r="E23" s="17">
        <f t="shared" si="0"/>
        <v>1.052</v>
      </c>
      <c r="F23" s="20">
        <v>4.6859999999999999</v>
      </c>
      <c r="G23" s="20">
        <v>240.02899999999997</v>
      </c>
      <c r="H23" s="20">
        <v>0</v>
      </c>
      <c r="I23" s="20">
        <v>37.246511481615464</v>
      </c>
      <c r="J23" s="20">
        <v>48.37977266734886</v>
      </c>
      <c r="K23" s="20">
        <v>0</v>
      </c>
    </row>
    <row r="24" spans="1:11" ht="12" customHeight="1" x14ac:dyDescent="0.25">
      <c r="A24" s="16">
        <v>41412</v>
      </c>
      <c r="B24" s="20">
        <v>94.132000000000005</v>
      </c>
      <c r="C24" s="20">
        <v>0.78600000000000003</v>
      </c>
      <c r="D24" s="20">
        <v>0.218</v>
      </c>
      <c r="E24" s="17">
        <f t="shared" si="0"/>
        <v>1.004</v>
      </c>
      <c r="F24" s="20">
        <v>4.4889999999999999</v>
      </c>
      <c r="G24" s="20">
        <v>238.68</v>
      </c>
      <c r="H24" s="20">
        <v>0</v>
      </c>
      <c r="I24" s="20">
        <v>37.230496261888845</v>
      </c>
      <c r="J24" s="20">
        <v>48.388033405679138</v>
      </c>
      <c r="K24" s="20">
        <v>0</v>
      </c>
    </row>
    <row r="25" spans="1:11" ht="12" customHeight="1" x14ac:dyDescent="0.25">
      <c r="A25" s="16">
        <v>41413</v>
      </c>
      <c r="B25" s="20">
        <v>94.084000000000003</v>
      </c>
      <c r="C25" s="20">
        <v>0.80400000000000005</v>
      </c>
      <c r="D25" s="20">
        <v>0.23200000000000001</v>
      </c>
      <c r="E25" s="17">
        <f t="shared" si="0"/>
        <v>1.036</v>
      </c>
      <c r="F25" s="20">
        <v>4.5389999999999997</v>
      </c>
      <c r="G25" s="20">
        <v>244.72</v>
      </c>
      <c r="H25" s="20">
        <v>0</v>
      </c>
      <c r="I25" s="20">
        <v>37.239141645989058</v>
      </c>
      <c r="J25" s="20">
        <v>48.393139209360882</v>
      </c>
      <c r="K25" s="20">
        <v>0</v>
      </c>
    </row>
    <row r="26" spans="1:11" ht="12" customHeight="1" x14ac:dyDescent="0.25">
      <c r="A26" s="16">
        <v>41414</v>
      </c>
      <c r="B26" s="20">
        <v>93.977999999999994</v>
      </c>
      <c r="C26" s="20">
        <v>0.75900000000000001</v>
      </c>
      <c r="D26" s="20">
        <v>0.23400000000000001</v>
      </c>
      <c r="E26" s="17">
        <f t="shared" si="0"/>
        <v>0.99299999999999999</v>
      </c>
      <c r="F26" s="20">
        <v>4.5069999999999997</v>
      </c>
      <c r="G26" s="20">
        <v>242.48699999999997</v>
      </c>
      <c r="H26" s="20">
        <v>0</v>
      </c>
      <c r="I26" s="20">
        <v>37.221496558768152</v>
      </c>
      <c r="J26" s="20">
        <v>48.36898376458938</v>
      </c>
      <c r="K26" s="20">
        <v>0</v>
      </c>
    </row>
    <row r="27" spans="1:11" ht="12" customHeight="1" x14ac:dyDescent="0.25">
      <c r="A27" s="16">
        <v>41415</v>
      </c>
      <c r="B27" s="20">
        <v>93.912999999999997</v>
      </c>
      <c r="C27" s="20">
        <v>0.76500000000000001</v>
      </c>
      <c r="D27" s="20">
        <v>0.23200000000000001</v>
      </c>
      <c r="E27" s="17">
        <f t="shared" si="0"/>
        <v>0.997</v>
      </c>
      <c r="F27" s="20">
        <v>4.5449999999999999</v>
      </c>
      <c r="G27" s="20">
        <v>234.87899999999996</v>
      </c>
      <c r="H27" s="20">
        <v>0</v>
      </c>
      <c r="I27" s="20">
        <v>37.233507973563107</v>
      </c>
      <c r="J27" s="20">
        <v>48.390312911285221</v>
      </c>
      <c r="K27" s="20">
        <v>0</v>
      </c>
    </row>
    <row r="28" spans="1:11" ht="12" customHeight="1" x14ac:dyDescent="0.25">
      <c r="A28" s="16">
        <v>41416</v>
      </c>
      <c r="B28" s="20">
        <v>93.876000000000005</v>
      </c>
      <c r="C28" s="20">
        <v>0.79700000000000004</v>
      </c>
      <c r="D28" s="20">
        <v>0.23599999999999999</v>
      </c>
      <c r="E28" s="17">
        <f t="shared" si="0"/>
        <v>1.0329999999999999</v>
      </c>
      <c r="F28" s="20">
        <v>4.5570000000000004</v>
      </c>
      <c r="G28" s="20">
        <v>237.68399999999997</v>
      </c>
      <c r="H28" s="20">
        <v>0</v>
      </c>
      <c r="I28" s="20">
        <v>37.256432414189476</v>
      </c>
      <c r="J28" s="20">
        <v>48.378910172506387</v>
      </c>
      <c r="K28" s="20">
        <v>0</v>
      </c>
    </row>
    <row r="29" spans="1:11" ht="12" customHeight="1" x14ac:dyDescent="0.25">
      <c r="A29" s="16">
        <v>41417</v>
      </c>
      <c r="B29" s="20">
        <v>93.881</v>
      </c>
      <c r="C29" s="20">
        <v>0.76900000000000002</v>
      </c>
      <c r="D29" s="20">
        <v>0.23499999999999999</v>
      </c>
      <c r="E29" s="17">
        <f t="shared" si="0"/>
        <v>1.004</v>
      </c>
      <c r="F29" s="20">
        <v>4.548</v>
      </c>
      <c r="G29" s="20">
        <v>239.39299999999997</v>
      </c>
      <c r="H29" s="20">
        <v>0</v>
      </c>
      <c r="I29" s="20">
        <v>37.280774130897846</v>
      </c>
      <c r="J29" s="20">
        <v>48.411690885980065</v>
      </c>
      <c r="K29" s="20">
        <v>0</v>
      </c>
    </row>
    <row r="30" spans="1:11" ht="12" customHeight="1" x14ac:dyDescent="0.25">
      <c r="A30" s="16">
        <v>41418</v>
      </c>
      <c r="B30" s="20">
        <v>93.953999999999994</v>
      </c>
      <c r="C30" s="20">
        <v>0.77</v>
      </c>
      <c r="D30" s="20">
        <v>0.252</v>
      </c>
      <c r="E30" s="17">
        <f t="shared" si="0"/>
        <v>1.022</v>
      </c>
      <c r="F30" s="20">
        <v>4.718</v>
      </c>
      <c r="G30" s="20">
        <v>240.72299999999998</v>
      </c>
      <c r="H30" s="20">
        <v>0</v>
      </c>
      <c r="I30" s="20">
        <v>37.310040881991171</v>
      </c>
      <c r="J30" s="20">
        <v>48.408315902841942</v>
      </c>
      <c r="K30" s="20">
        <v>0</v>
      </c>
    </row>
    <row r="31" spans="1:11" ht="12" customHeight="1" x14ac:dyDescent="0.25">
      <c r="A31" s="16">
        <v>41419</v>
      </c>
      <c r="B31" s="20">
        <v>93.861000000000004</v>
      </c>
      <c r="C31" s="20">
        <v>0.76700000000000002</v>
      </c>
      <c r="D31" s="20">
        <v>0.23899999999999999</v>
      </c>
      <c r="E31" s="17">
        <f t="shared" si="0"/>
        <v>1.006</v>
      </c>
      <c r="F31" s="20">
        <v>4.4770000000000003</v>
      </c>
      <c r="G31" s="20">
        <v>239.6</v>
      </c>
      <c r="H31" s="20">
        <v>0</v>
      </c>
      <c r="I31" s="20">
        <v>37.286372371421734</v>
      </c>
      <c r="J31" s="20">
        <v>48.401415790262256</v>
      </c>
      <c r="K31" s="20">
        <v>0</v>
      </c>
    </row>
    <row r="32" spans="1:11" ht="12" customHeight="1" x14ac:dyDescent="0.25">
      <c r="A32" s="16">
        <v>41420</v>
      </c>
      <c r="B32" s="20">
        <v>93.775999999999996</v>
      </c>
      <c r="C32" s="20">
        <v>0.79700000000000004</v>
      </c>
      <c r="D32" s="20">
        <v>0.22500000000000001</v>
      </c>
      <c r="E32" s="17">
        <f t="shared" si="0"/>
        <v>1.022</v>
      </c>
      <c r="F32" s="20">
        <v>4.68</v>
      </c>
      <c r="G32" s="20">
        <v>244.65</v>
      </c>
      <c r="H32" s="20">
        <v>0</v>
      </c>
      <c r="I32" s="20">
        <v>37.351141888369185</v>
      </c>
      <c r="J32" s="20">
        <v>48.443064265949609</v>
      </c>
      <c r="K32" s="20">
        <v>0</v>
      </c>
    </row>
    <row r="33" spans="1:11" ht="12" customHeight="1" x14ac:dyDescent="0.25">
      <c r="A33" s="16">
        <v>41421</v>
      </c>
      <c r="B33" s="20">
        <v>93.858999999999995</v>
      </c>
      <c r="C33" s="20">
        <v>0.79</v>
      </c>
      <c r="D33" s="20">
        <v>0.22500000000000001</v>
      </c>
      <c r="E33" s="17">
        <f t="shared" si="0"/>
        <v>1.0150000000000001</v>
      </c>
      <c r="F33" s="20">
        <v>4.4989999999999997</v>
      </c>
      <c r="G33" s="20">
        <v>246.89699999999999</v>
      </c>
      <c r="H33" s="20">
        <v>0</v>
      </c>
      <c r="I33" s="20">
        <v>37.30791496786815</v>
      </c>
      <c r="J33" s="20">
        <v>48.423176138391781</v>
      </c>
      <c r="K33" s="20">
        <v>0</v>
      </c>
    </row>
    <row r="34" spans="1:11" ht="12" customHeight="1" x14ac:dyDescent="0.25">
      <c r="A34" s="16">
        <v>41422</v>
      </c>
      <c r="B34" s="20">
        <v>93.977999999999994</v>
      </c>
      <c r="C34" s="20">
        <v>0.77900000000000003</v>
      </c>
      <c r="D34" s="20">
        <v>0.255</v>
      </c>
      <c r="E34" s="17">
        <f t="shared" si="0"/>
        <v>1.034</v>
      </c>
      <c r="F34" s="20">
        <v>4.617</v>
      </c>
      <c r="G34" s="20">
        <v>241.61500000000001</v>
      </c>
      <c r="H34" s="20">
        <v>0</v>
      </c>
      <c r="I34" s="20">
        <v>37.261322016672374</v>
      </c>
      <c r="J34" s="20">
        <v>48.392101695342426</v>
      </c>
      <c r="K34" s="20">
        <v>0</v>
      </c>
    </row>
    <row r="35" spans="1:11" ht="12" customHeight="1" x14ac:dyDescent="0.25">
      <c r="A35" s="16">
        <v>41423</v>
      </c>
      <c r="B35" s="20">
        <v>94.195999999999998</v>
      </c>
      <c r="C35" s="20">
        <v>0.80400000000000005</v>
      </c>
      <c r="D35" s="20">
        <v>0.28100000000000003</v>
      </c>
      <c r="E35" s="17">
        <f t="shared" si="0"/>
        <v>1.085</v>
      </c>
      <c r="F35" s="20">
        <v>4.5860000000000003</v>
      </c>
      <c r="G35" s="20">
        <v>241.07799999999997</v>
      </c>
      <c r="H35" s="20">
        <v>0</v>
      </c>
      <c r="I35" s="20">
        <v>37.189466119314929</v>
      </c>
      <c r="J35" s="20">
        <v>48.371489871408293</v>
      </c>
      <c r="K35" s="20">
        <v>0</v>
      </c>
    </row>
    <row r="36" spans="1:11" ht="12" customHeight="1" x14ac:dyDescent="0.25">
      <c r="A36" s="16">
        <v>41424</v>
      </c>
      <c r="B36" s="20">
        <v>94.161000000000001</v>
      </c>
      <c r="C36" s="20">
        <v>0.76300000000000001</v>
      </c>
      <c r="D36" s="20">
        <v>0.28299999999999997</v>
      </c>
      <c r="E36" s="17">
        <f t="shared" si="0"/>
        <v>1.046</v>
      </c>
      <c r="F36" s="20">
        <v>4.63</v>
      </c>
      <c r="G36" s="20">
        <v>239.81399999999996</v>
      </c>
      <c r="H36" s="20">
        <v>0</v>
      </c>
      <c r="I36" s="20">
        <v>37.089796178848196</v>
      </c>
      <c r="J36" s="20">
        <v>48.286388336389471</v>
      </c>
      <c r="K36" s="20">
        <v>0</v>
      </c>
    </row>
    <row r="37" spans="1:11" ht="12" customHeight="1" x14ac:dyDescent="0.25">
      <c r="A37" s="16">
        <v>41425</v>
      </c>
      <c r="B37" s="20">
        <v>94.137</v>
      </c>
      <c r="C37" s="20">
        <v>0.75600000000000001</v>
      </c>
      <c r="D37" s="20">
        <v>0.28299999999999997</v>
      </c>
      <c r="E37" s="17">
        <f t="shared" si="0"/>
        <v>1.0389999999999999</v>
      </c>
      <c r="F37" s="20">
        <v>4.6040000000000001</v>
      </c>
      <c r="G37" s="20">
        <v>238.92099999999999</v>
      </c>
      <c r="H37" s="20">
        <v>0</v>
      </c>
      <c r="I37" s="20">
        <v>37.093941711388048</v>
      </c>
      <c r="J37" s="20">
        <v>48.29953245285315</v>
      </c>
      <c r="K37" s="20">
        <v>0</v>
      </c>
    </row>
    <row r="38" spans="1:11" ht="12" customHeight="1" thickBot="1" x14ac:dyDescent="0.3">
      <c r="A38" s="16"/>
      <c r="B38" s="60"/>
      <c r="C38" s="61"/>
      <c r="D38" s="61"/>
      <c r="E38" s="61"/>
      <c r="F38" s="61"/>
      <c r="G38" s="61"/>
      <c r="H38" s="61"/>
      <c r="I38" s="61"/>
      <c r="J38" s="62"/>
      <c r="K38" s="62"/>
    </row>
    <row r="39" spans="1:11" ht="7.5" customHeight="1" thickTop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5.75" thickBot="1" x14ac:dyDescent="0.3">
      <c r="A40" s="64" t="s">
        <v>24</v>
      </c>
      <c r="B40" s="65">
        <f>MAX(B7:B37)</f>
        <v>94.628</v>
      </c>
      <c r="C40" s="65">
        <f t="shared" ref="C40:K40" si="1">MAX(C7:C37)</f>
        <v>0.87</v>
      </c>
      <c r="D40" s="65">
        <f t="shared" si="1"/>
        <v>0.29399999999999998</v>
      </c>
      <c r="E40" s="65">
        <f t="shared" si="1"/>
        <v>1.1639999999999999</v>
      </c>
      <c r="F40" s="65">
        <f t="shared" si="1"/>
        <v>5.181</v>
      </c>
      <c r="G40" s="65">
        <f t="shared" si="1"/>
        <v>246.89699999999999</v>
      </c>
      <c r="H40" s="65">
        <f t="shared" si="1"/>
        <v>0</v>
      </c>
      <c r="I40" s="65">
        <f t="shared" si="1"/>
        <v>37.351141888369185</v>
      </c>
      <c r="J40" s="65">
        <f t="shared" si="1"/>
        <v>48.443064265949609</v>
      </c>
      <c r="K40" s="65">
        <f t="shared" si="1"/>
        <v>0</v>
      </c>
    </row>
    <row r="41" spans="1:11" ht="7.5" customHeight="1" x14ac:dyDescent="0.2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43" t="s">
        <v>26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41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41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41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41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zoomScale="85" zoomScaleNormal="100" workbookViewId="0">
      <selection activeCell="I17" sqref="I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</row>
    <row r="3" spans="1:13" x14ac:dyDescent="0.25">
      <c r="A3" s="2" t="s">
        <v>3</v>
      </c>
      <c r="B3" s="3"/>
      <c r="C3" s="7" t="s">
        <v>4</v>
      </c>
      <c r="D3" s="7"/>
      <c r="E3" s="7"/>
      <c r="F3" s="7"/>
      <c r="G3" s="7"/>
      <c r="H3" s="7"/>
      <c r="I3" s="7"/>
      <c r="J3" s="7"/>
      <c r="K3" s="7"/>
    </row>
    <row r="4" spans="1:13" ht="15.75" thickBot="1" x14ac:dyDescent="0.3">
      <c r="A4" s="2" t="s">
        <v>5</v>
      </c>
      <c r="B4" s="2"/>
      <c r="C4" s="56" t="s">
        <v>6</v>
      </c>
      <c r="D4" s="56"/>
      <c r="E4" s="9"/>
      <c r="F4" s="9"/>
      <c r="G4" s="9"/>
      <c r="H4" s="9"/>
      <c r="I4" s="9"/>
      <c r="J4" s="9"/>
      <c r="K4" s="9"/>
      <c r="M4" s="10" t="s">
        <v>6</v>
      </c>
    </row>
    <row r="5" spans="1:13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M5" s="10" t="s">
        <v>7</v>
      </c>
    </row>
    <row r="6" spans="1:13" ht="42" customHeight="1" thickBot="1" x14ac:dyDescent="0.3">
      <c r="A6" s="11" t="s">
        <v>8</v>
      </c>
      <c r="B6" s="78" t="s">
        <v>9</v>
      </c>
      <c r="C6" s="78" t="s">
        <v>10</v>
      </c>
      <c r="D6" s="78" t="s">
        <v>11</v>
      </c>
      <c r="E6" s="79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59"/>
    </row>
    <row r="7" spans="1:13" ht="12" customHeight="1" x14ac:dyDescent="0.25">
      <c r="A7" s="16">
        <v>41395</v>
      </c>
      <c r="B7" s="80">
        <v>94.05</v>
      </c>
      <c r="C7" s="17">
        <v>0.78300000000000003</v>
      </c>
      <c r="D7" s="17">
        <v>0.245</v>
      </c>
      <c r="E7" s="17">
        <f>+D7+C7</f>
        <v>1.028</v>
      </c>
      <c r="F7" s="17">
        <v>4.0410000000000004</v>
      </c>
      <c r="G7" s="17">
        <v>178.96799999999996</v>
      </c>
      <c r="H7" s="17">
        <v>0</v>
      </c>
      <c r="I7" s="17">
        <v>36.83922176755042</v>
      </c>
      <c r="J7" s="17">
        <v>48.091254834568154</v>
      </c>
      <c r="K7" s="17">
        <v>0</v>
      </c>
    </row>
    <row r="8" spans="1:13" ht="12" customHeight="1" x14ac:dyDescent="0.25">
      <c r="A8" s="16">
        <v>41396</v>
      </c>
      <c r="B8" s="81">
        <v>94.132000000000005</v>
      </c>
      <c r="C8" s="20">
        <v>0.77500000000000002</v>
      </c>
      <c r="D8" s="21">
        <v>0.246</v>
      </c>
      <c r="E8" s="17">
        <f t="shared" ref="E8:E37" si="0">+D8+C8</f>
        <v>1.0209999999999999</v>
      </c>
      <c r="F8" s="20">
        <v>4.0640000000000001</v>
      </c>
      <c r="G8" s="20">
        <v>190.75699999999998</v>
      </c>
      <c r="H8" s="20">
        <v>0</v>
      </c>
      <c r="I8" s="20">
        <v>36.820620018974161</v>
      </c>
      <c r="J8" s="20">
        <v>48.043181730513211</v>
      </c>
      <c r="K8" s="20">
        <v>0</v>
      </c>
    </row>
    <row r="9" spans="1:13" ht="12" customHeight="1" x14ac:dyDescent="0.25">
      <c r="A9" s="16">
        <v>41397</v>
      </c>
      <c r="B9" s="81">
        <v>94.373999999999995</v>
      </c>
      <c r="C9" s="20">
        <v>0.76600000000000001</v>
      </c>
      <c r="D9" s="21">
        <v>0.24199999999999999</v>
      </c>
      <c r="E9" s="17">
        <f t="shared" si="0"/>
        <v>1.008</v>
      </c>
      <c r="F9" s="20">
        <v>4.1219999999999999</v>
      </c>
      <c r="G9" s="20">
        <v>231.96099999999998</v>
      </c>
      <c r="H9" s="20">
        <v>0</v>
      </c>
      <c r="I9" s="20">
        <v>36.839788677983222</v>
      </c>
      <c r="J9" s="20">
        <v>48.076624841484616</v>
      </c>
      <c r="K9" s="20">
        <v>0</v>
      </c>
    </row>
    <row r="10" spans="1:13" ht="12" customHeight="1" x14ac:dyDescent="0.25">
      <c r="A10" s="16">
        <v>41398</v>
      </c>
      <c r="B10" s="81">
        <v>94.042000000000002</v>
      </c>
      <c r="C10" s="20">
        <v>0.75700000000000001</v>
      </c>
      <c r="D10" s="21">
        <v>0.23899999999999999</v>
      </c>
      <c r="E10" s="17">
        <f t="shared" si="0"/>
        <v>0.996</v>
      </c>
      <c r="F10" s="20">
        <v>4.1630000000000003</v>
      </c>
      <c r="G10" s="20">
        <v>228.82499999999999</v>
      </c>
      <c r="H10" s="20">
        <v>0</v>
      </c>
      <c r="I10" s="20">
        <v>36.873094665910251</v>
      </c>
      <c r="J10" s="20">
        <v>48.128003485279926</v>
      </c>
      <c r="K10" s="20">
        <v>0</v>
      </c>
    </row>
    <row r="11" spans="1:13" ht="12" customHeight="1" x14ac:dyDescent="0.25">
      <c r="A11" s="16">
        <v>41399</v>
      </c>
      <c r="B11" s="81">
        <v>94.031999999999996</v>
      </c>
      <c r="C11" s="20">
        <v>0.748</v>
      </c>
      <c r="D11" s="21">
        <v>0.23400000000000001</v>
      </c>
      <c r="E11" s="17">
        <f t="shared" si="0"/>
        <v>0.98199999999999998</v>
      </c>
      <c r="F11" s="20">
        <v>4.173</v>
      </c>
      <c r="G11" s="20">
        <v>225.28099999999998</v>
      </c>
      <c r="H11" s="20">
        <v>0</v>
      </c>
      <c r="I11" s="20">
        <v>36.87188998124055</v>
      </c>
      <c r="J11" s="20">
        <v>48.132654320363159</v>
      </c>
      <c r="K11" s="20">
        <v>0</v>
      </c>
    </row>
    <row r="12" spans="1:13" ht="12" customHeight="1" x14ac:dyDescent="0.25">
      <c r="A12" s="16">
        <v>41400</v>
      </c>
      <c r="B12" s="81">
        <v>94.375</v>
      </c>
      <c r="C12" s="20">
        <v>0.753</v>
      </c>
      <c r="D12" s="21">
        <v>0.23400000000000001</v>
      </c>
      <c r="E12" s="17">
        <f t="shared" si="0"/>
        <v>0.98699999999999999</v>
      </c>
      <c r="F12" s="20">
        <v>4.1399999999999997</v>
      </c>
      <c r="G12" s="20">
        <v>222.91599999999997</v>
      </c>
      <c r="H12" s="20">
        <v>0</v>
      </c>
      <c r="I12" s="20">
        <v>36.860622636388641</v>
      </c>
      <c r="J12" s="20">
        <v>48.125412667051087</v>
      </c>
      <c r="K12" s="20">
        <v>0</v>
      </c>
    </row>
    <row r="13" spans="1:13" ht="12" customHeight="1" x14ac:dyDescent="0.25">
      <c r="A13" s="16">
        <v>41401</v>
      </c>
      <c r="B13" s="81">
        <v>94.445999999999998</v>
      </c>
      <c r="C13" s="20">
        <v>0.749</v>
      </c>
      <c r="D13" s="20">
        <v>0.22600000000000001</v>
      </c>
      <c r="E13" s="17">
        <f t="shared" si="0"/>
        <v>0.97499999999999998</v>
      </c>
      <c r="F13" s="20">
        <v>4.1900000000000004</v>
      </c>
      <c r="G13" s="20">
        <v>222.85499999999999</v>
      </c>
      <c r="H13" s="20">
        <v>0</v>
      </c>
      <c r="I13" s="20">
        <v>36.878338587413658</v>
      </c>
      <c r="J13" s="20">
        <v>48.138157004506972</v>
      </c>
      <c r="K13" s="20">
        <v>0</v>
      </c>
    </row>
    <row r="14" spans="1:13" ht="12" customHeight="1" x14ac:dyDescent="0.25">
      <c r="A14" s="16">
        <v>41402</v>
      </c>
      <c r="B14" s="81">
        <v>94.305999999999997</v>
      </c>
      <c r="C14" s="20">
        <v>0.74199999999999999</v>
      </c>
      <c r="D14" s="20">
        <v>0.22700000000000001</v>
      </c>
      <c r="E14" s="17">
        <f t="shared" si="0"/>
        <v>0.96899999999999997</v>
      </c>
      <c r="F14" s="20">
        <v>4.16</v>
      </c>
      <c r="G14" s="20">
        <v>227.11699999999996</v>
      </c>
      <c r="H14" s="20">
        <v>0</v>
      </c>
      <c r="I14" s="20">
        <v>36.880287342026399</v>
      </c>
      <c r="J14" s="20">
        <v>48.142723288611286</v>
      </c>
      <c r="K14" s="20">
        <v>0</v>
      </c>
    </row>
    <row r="15" spans="1:13" ht="12" customHeight="1" x14ac:dyDescent="0.25">
      <c r="A15" s="16">
        <v>41403</v>
      </c>
      <c r="B15" s="81">
        <v>94.01</v>
      </c>
      <c r="C15" s="20">
        <v>0.71499999999999997</v>
      </c>
      <c r="D15" s="20">
        <v>0.22</v>
      </c>
      <c r="E15" s="17">
        <f t="shared" si="0"/>
        <v>0.93499999999999994</v>
      </c>
      <c r="F15" s="20">
        <v>4.4119999999999999</v>
      </c>
      <c r="G15" s="20">
        <v>229.35899999999998</v>
      </c>
      <c r="H15" s="20">
        <v>0</v>
      </c>
      <c r="I15" s="20">
        <v>36.99427177092133</v>
      </c>
      <c r="J15" s="20">
        <v>48.21249204154752</v>
      </c>
      <c r="K15" s="20">
        <v>0</v>
      </c>
    </row>
    <row r="16" spans="1:13" ht="12" customHeight="1" x14ac:dyDescent="0.25">
      <c r="A16" s="16">
        <v>41404</v>
      </c>
      <c r="B16" s="81">
        <v>94.085999999999999</v>
      </c>
      <c r="C16" s="20">
        <v>0.72899999999999998</v>
      </c>
      <c r="D16" s="20">
        <v>0.22</v>
      </c>
      <c r="E16" s="17">
        <f t="shared" si="0"/>
        <v>0.94899999999999995</v>
      </c>
      <c r="F16" s="20">
        <v>4.37</v>
      </c>
      <c r="G16" s="20">
        <v>234.42799999999997</v>
      </c>
      <c r="H16" s="20">
        <v>0</v>
      </c>
      <c r="I16" s="20">
        <v>37.014184499873437</v>
      </c>
      <c r="J16" s="20">
        <v>48.223649369305896</v>
      </c>
      <c r="K16" s="20">
        <v>0</v>
      </c>
    </row>
    <row r="17" spans="1:11" ht="12" customHeight="1" x14ac:dyDescent="0.25">
      <c r="A17" s="16">
        <v>41405</v>
      </c>
      <c r="B17" s="81">
        <v>94.063000000000002</v>
      </c>
      <c r="C17" s="20">
        <v>0.72399999999999998</v>
      </c>
      <c r="D17" s="20">
        <v>0.219</v>
      </c>
      <c r="E17" s="17">
        <f t="shared" si="0"/>
        <v>0.94299999999999995</v>
      </c>
      <c r="F17" s="20">
        <v>4.33</v>
      </c>
      <c r="G17" s="20">
        <v>231.80899999999997</v>
      </c>
      <c r="H17" s="20">
        <v>0</v>
      </c>
      <c r="I17" s="20">
        <v>36.99299622244753</v>
      </c>
      <c r="J17" s="20">
        <v>48.206146729535398</v>
      </c>
      <c r="K17" s="20">
        <v>0</v>
      </c>
    </row>
    <row r="18" spans="1:11" ht="12" customHeight="1" x14ac:dyDescent="0.25">
      <c r="A18" s="16">
        <v>41406</v>
      </c>
      <c r="B18" s="81">
        <v>94.075000000000003</v>
      </c>
      <c r="C18" s="20">
        <v>0.70199999999999996</v>
      </c>
      <c r="D18" s="20">
        <v>0.218</v>
      </c>
      <c r="E18" s="17">
        <f t="shared" si="0"/>
        <v>0.91999999999999993</v>
      </c>
      <c r="F18" s="20">
        <v>4.4169999999999998</v>
      </c>
      <c r="G18" s="20">
        <v>229.59599999999998</v>
      </c>
      <c r="H18" s="20">
        <v>0</v>
      </c>
      <c r="I18" s="20">
        <v>37.024318023859763</v>
      </c>
      <c r="J18" s="20">
        <v>48.235496732042243</v>
      </c>
      <c r="K18" s="20">
        <v>0</v>
      </c>
    </row>
    <row r="19" spans="1:11" ht="12" customHeight="1" x14ac:dyDescent="0.25">
      <c r="A19" s="16">
        <v>41407</v>
      </c>
      <c r="B19" s="81">
        <v>93.373999999999995</v>
      </c>
      <c r="C19" s="20">
        <v>0.70899999999999996</v>
      </c>
      <c r="D19" s="20">
        <v>0.218</v>
      </c>
      <c r="E19" s="17">
        <f t="shared" si="0"/>
        <v>0.92699999999999994</v>
      </c>
      <c r="F19" s="20">
        <v>4.2569999999999997</v>
      </c>
      <c r="G19" s="20">
        <v>185.09699999999998</v>
      </c>
      <c r="H19" s="20">
        <v>0</v>
      </c>
      <c r="I19" s="20">
        <v>37.00111012801699</v>
      </c>
      <c r="J19" s="20">
        <v>48.187540267229416</v>
      </c>
      <c r="K19" s="20">
        <v>0</v>
      </c>
    </row>
    <row r="20" spans="1:11" ht="12" customHeight="1" x14ac:dyDescent="0.25">
      <c r="A20" s="16">
        <v>41408</v>
      </c>
      <c r="B20" s="81">
        <v>93.923000000000002</v>
      </c>
      <c r="C20" s="20">
        <v>0.73399999999999999</v>
      </c>
      <c r="D20" s="20">
        <v>0.22500000000000001</v>
      </c>
      <c r="E20" s="17">
        <f t="shared" si="0"/>
        <v>0.95899999999999996</v>
      </c>
      <c r="F20" s="20">
        <v>4.2629999999999999</v>
      </c>
      <c r="G20" s="20">
        <v>230.11799999999999</v>
      </c>
      <c r="H20" s="20">
        <v>0</v>
      </c>
      <c r="I20" s="20">
        <v>37.010605877766395</v>
      </c>
      <c r="J20" s="20">
        <v>48.221016614024641</v>
      </c>
      <c r="K20" s="20">
        <v>0</v>
      </c>
    </row>
    <row r="21" spans="1:11" ht="12" customHeight="1" x14ac:dyDescent="0.25">
      <c r="A21" s="16">
        <v>41409</v>
      </c>
      <c r="B21" s="81">
        <v>94.046999999999997</v>
      </c>
      <c r="C21" s="20">
        <v>0.74</v>
      </c>
      <c r="D21" s="20">
        <v>0.20699999999999999</v>
      </c>
      <c r="E21" s="17">
        <f t="shared" si="0"/>
        <v>0.94699999999999995</v>
      </c>
      <c r="F21" s="20">
        <v>4.3780000000000001</v>
      </c>
      <c r="G21" s="20">
        <v>231.51799999999997</v>
      </c>
      <c r="H21" s="20">
        <v>0</v>
      </c>
      <c r="I21" s="20">
        <v>36.988496370887177</v>
      </c>
      <c r="J21" s="20">
        <v>48.202329268100151</v>
      </c>
      <c r="K21" s="20">
        <v>0</v>
      </c>
    </row>
    <row r="22" spans="1:11" ht="12" customHeight="1" x14ac:dyDescent="0.25">
      <c r="A22" s="16">
        <v>41410</v>
      </c>
      <c r="B22" s="81">
        <v>93.819000000000003</v>
      </c>
      <c r="C22" s="20">
        <v>0.72599999999999998</v>
      </c>
      <c r="D22" s="20">
        <v>0.20699999999999999</v>
      </c>
      <c r="E22" s="17">
        <f t="shared" si="0"/>
        <v>0.93299999999999994</v>
      </c>
      <c r="F22" s="20">
        <v>4.4119999999999999</v>
      </c>
      <c r="G22" s="20">
        <v>232.93199999999996</v>
      </c>
      <c r="H22" s="20">
        <v>0</v>
      </c>
      <c r="I22" s="20">
        <v>37.128346088278626</v>
      </c>
      <c r="J22" s="20">
        <v>48.305069514163087</v>
      </c>
      <c r="K22" s="20">
        <v>0</v>
      </c>
    </row>
    <row r="23" spans="1:11" ht="12" customHeight="1" x14ac:dyDescent="0.25">
      <c r="A23" s="16">
        <v>41411</v>
      </c>
      <c r="B23" s="81">
        <v>93.659000000000006</v>
      </c>
      <c r="C23" s="20">
        <v>0.72</v>
      </c>
      <c r="D23" s="20">
        <v>0.20899999999999999</v>
      </c>
      <c r="E23" s="17">
        <f t="shared" si="0"/>
        <v>0.92899999999999994</v>
      </c>
      <c r="F23" s="20">
        <v>4.4359999999999999</v>
      </c>
      <c r="G23" s="20">
        <v>233.97399999999999</v>
      </c>
      <c r="H23" s="20">
        <v>0</v>
      </c>
      <c r="I23" s="20">
        <v>37.160908006262602</v>
      </c>
      <c r="J23" s="20">
        <v>48.283917891500401</v>
      </c>
      <c r="K23" s="20">
        <v>0</v>
      </c>
    </row>
    <row r="24" spans="1:11" ht="12" customHeight="1" x14ac:dyDescent="0.25">
      <c r="A24" s="16">
        <v>41412</v>
      </c>
      <c r="B24" s="81">
        <v>93.861999999999995</v>
      </c>
      <c r="C24" s="20">
        <v>0.71499999999999997</v>
      </c>
      <c r="D24" s="20">
        <v>0.20499999999999999</v>
      </c>
      <c r="E24" s="17">
        <f t="shared" si="0"/>
        <v>0.91999999999999993</v>
      </c>
      <c r="F24" s="20">
        <v>4.2370000000000001</v>
      </c>
      <c r="G24" s="20">
        <v>231.29599999999999</v>
      </c>
      <c r="H24" s="20">
        <v>0</v>
      </c>
      <c r="I24" s="20">
        <v>37.112330868552007</v>
      </c>
      <c r="J24" s="20">
        <v>48.284641895947821</v>
      </c>
      <c r="K24" s="20">
        <v>0</v>
      </c>
    </row>
    <row r="25" spans="1:11" ht="12" customHeight="1" x14ac:dyDescent="0.25">
      <c r="A25" s="16">
        <v>41413</v>
      </c>
      <c r="B25" s="81">
        <v>93.802999999999997</v>
      </c>
      <c r="C25" s="20">
        <v>0.71699999999999997</v>
      </c>
      <c r="D25" s="20">
        <v>0.20599999999999999</v>
      </c>
      <c r="E25" s="17">
        <f t="shared" si="0"/>
        <v>0.92299999999999993</v>
      </c>
      <c r="F25" s="20">
        <v>4.2839999999999998</v>
      </c>
      <c r="G25" s="20">
        <v>236.46899999999999</v>
      </c>
      <c r="H25" s="20">
        <v>0</v>
      </c>
      <c r="I25" s="20">
        <v>37.149924116627091</v>
      </c>
      <c r="J25" s="20">
        <v>48.305917102561665</v>
      </c>
      <c r="K25" s="20">
        <v>0</v>
      </c>
    </row>
    <row r="26" spans="1:11" ht="12" customHeight="1" x14ac:dyDescent="0.25">
      <c r="A26" s="16">
        <v>41414</v>
      </c>
      <c r="B26" s="81">
        <v>93.834999999999994</v>
      </c>
      <c r="C26" s="20">
        <v>0.73099999999999998</v>
      </c>
      <c r="D26" s="20">
        <v>0.224</v>
      </c>
      <c r="E26" s="17">
        <f t="shared" si="0"/>
        <v>0.95499999999999996</v>
      </c>
      <c r="F26" s="20">
        <v>4.3680000000000003</v>
      </c>
      <c r="G26" s="20">
        <v>232.91099999999997</v>
      </c>
      <c r="H26" s="20">
        <v>0</v>
      </c>
      <c r="I26" s="20">
        <v>37.176179156046167</v>
      </c>
      <c r="J26" s="20">
        <v>48.32995887073443</v>
      </c>
      <c r="K26" s="20">
        <v>0</v>
      </c>
    </row>
    <row r="27" spans="1:11" ht="12" customHeight="1" x14ac:dyDescent="0.25">
      <c r="A27" s="16">
        <v>41415</v>
      </c>
      <c r="B27" s="81">
        <v>93.808999999999997</v>
      </c>
      <c r="C27" s="20">
        <v>0.71499999999999997</v>
      </c>
      <c r="D27" s="20">
        <v>0.22500000000000001</v>
      </c>
      <c r="E27" s="17">
        <f t="shared" si="0"/>
        <v>0.94</v>
      </c>
      <c r="F27" s="20">
        <v>4.452</v>
      </c>
      <c r="G27" s="20">
        <v>229.49</v>
      </c>
      <c r="H27" s="20">
        <v>0</v>
      </c>
      <c r="I27" s="20">
        <v>37.193292764736327</v>
      </c>
      <c r="J27" s="20">
        <v>48.332741293579346</v>
      </c>
      <c r="K27" s="20">
        <v>0</v>
      </c>
    </row>
    <row r="28" spans="1:11" ht="12" customHeight="1" x14ac:dyDescent="0.25">
      <c r="A28" s="16">
        <v>41416</v>
      </c>
      <c r="B28" s="81">
        <v>93.704999999999998</v>
      </c>
      <c r="C28" s="20">
        <v>0.72099999999999997</v>
      </c>
      <c r="D28" s="20">
        <v>0.22600000000000001</v>
      </c>
      <c r="E28" s="17">
        <f t="shared" si="0"/>
        <v>0.94699999999999995</v>
      </c>
      <c r="F28" s="20">
        <v>4.4800000000000004</v>
      </c>
      <c r="G28" s="20">
        <v>228.405</v>
      </c>
      <c r="H28" s="20">
        <v>0</v>
      </c>
      <c r="I28" s="20">
        <v>37.205835658062036</v>
      </c>
      <c r="J28" s="20">
        <v>48.331489311155224</v>
      </c>
      <c r="K28" s="20">
        <v>0</v>
      </c>
    </row>
    <row r="29" spans="1:11" ht="12" customHeight="1" x14ac:dyDescent="0.25">
      <c r="A29" s="16">
        <v>41417</v>
      </c>
      <c r="B29" s="81">
        <v>93.709000000000003</v>
      </c>
      <c r="C29" s="20">
        <v>0.72599999999999998</v>
      </c>
      <c r="D29" s="20">
        <v>0.22</v>
      </c>
      <c r="E29" s="17">
        <f t="shared" si="0"/>
        <v>0.94599999999999995</v>
      </c>
      <c r="F29" s="20">
        <v>4.4459999999999997</v>
      </c>
      <c r="G29" s="20">
        <v>233.51499999999999</v>
      </c>
      <c r="H29" s="20">
        <v>0</v>
      </c>
      <c r="I29" s="20">
        <v>37.19003302974771</v>
      </c>
      <c r="J29" s="20">
        <v>48.328097205340917</v>
      </c>
      <c r="K29" s="20">
        <v>0</v>
      </c>
    </row>
    <row r="30" spans="1:11" ht="12" customHeight="1" x14ac:dyDescent="0.25">
      <c r="A30" s="16">
        <v>41418</v>
      </c>
      <c r="B30" s="81">
        <v>93.525999999999996</v>
      </c>
      <c r="C30" s="20">
        <v>0.72</v>
      </c>
      <c r="D30" s="20">
        <v>0.22</v>
      </c>
      <c r="E30" s="17">
        <f t="shared" si="0"/>
        <v>0.94</v>
      </c>
      <c r="F30" s="20">
        <v>4.423</v>
      </c>
      <c r="G30" s="20">
        <v>232.38899999999998</v>
      </c>
      <c r="H30" s="20">
        <v>0</v>
      </c>
      <c r="I30" s="20">
        <v>37.192017216262521</v>
      </c>
      <c r="J30" s="20">
        <v>48.350431934360614</v>
      </c>
      <c r="K30" s="20">
        <v>0</v>
      </c>
    </row>
    <row r="31" spans="1:11" ht="12" customHeight="1" x14ac:dyDescent="0.25">
      <c r="A31" s="16">
        <v>41419</v>
      </c>
      <c r="B31" s="81">
        <v>93.763000000000005</v>
      </c>
      <c r="C31" s="20">
        <v>0.73799999999999999</v>
      </c>
      <c r="D31" s="20">
        <v>0.224</v>
      </c>
      <c r="E31" s="17">
        <f t="shared" si="0"/>
        <v>0.96199999999999997</v>
      </c>
      <c r="F31" s="20">
        <v>4.3730000000000002</v>
      </c>
      <c r="G31" s="20">
        <v>235.25099999999998</v>
      </c>
      <c r="H31" s="20">
        <v>0</v>
      </c>
      <c r="I31" s="20">
        <v>37.216854979599596</v>
      </c>
      <c r="J31" s="20">
        <v>48.342139835581186</v>
      </c>
      <c r="K31" s="20">
        <v>0</v>
      </c>
    </row>
    <row r="32" spans="1:11" ht="12" customHeight="1" x14ac:dyDescent="0.25">
      <c r="A32" s="16">
        <v>41420</v>
      </c>
      <c r="B32" s="81">
        <v>93.552999999999997</v>
      </c>
      <c r="C32" s="20">
        <v>0.72299999999999998</v>
      </c>
      <c r="D32" s="20">
        <v>0.21099999999999999</v>
      </c>
      <c r="E32" s="17">
        <f t="shared" si="0"/>
        <v>0.93399999999999994</v>
      </c>
      <c r="F32" s="20">
        <v>4.4409999999999998</v>
      </c>
      <c r="G32" s="20">
        <v>237.01299999999998</v>
      </c>
      <c r="H32" s="20">
        <v>0</v>
      </c>
      <c r="I32" s="20">
        <v>37.277797851125634</v>
      </c>
      <c r="J32" s="20">
        <v>48.369191268100742</v>
      </c>
      <c r="K32" s="20">
        <v>0</v>
      </c>
    </row>
    <row r="33" spans="1:11" ht="12" customHeight="1" x14ac:dyDescent="0.25">
      <c r="A33" s="16">
        <v>41421</v>
      </c>
      <c r="B33" s="81">
        <v>93.728999999999999</v>
      </c>
      <c r="C33" s="20">
        <v>0.71699999999999997</v>
      </c>
      <c r="D33" s="20">
        <v>0.20799999999999999</v>
      </c>
      <c r="E33" s="17">
        <f t="shared" si="0"/>
        <v>0.92499999999999993</v>
      </c>
      <c r="F33" s="20">
        <v>4.3849999999999998</v>
      </c>
      <c r="G33" s="20">
        <v>239.22499999999999</v>
      </c>
      <c r="H33" s="20">
        <v>0</v>
      </c>
      <c r="I33" s="20">
        <v>37.251755403118871</v>
      </c>
      <c r="J33" s="20">
        <v>48.358924221415116</v>
      </c>
      <c r="K33" s="20">
        <v>0</v>
      </c>
    </row>
    <row r="34" spans="1:11" ht="12" customHeight="1" x14ac:dyDescent="0.25">
      <c r="A34" s="16">
        <v>41422</v>
      </c>
      <c r="B34" s="81">
        <v>93.801000000000002</v>
      </c>
      <c r="C34" s="20">
        <v>0.67600000000000005</v>
      </c>
      <c r="D34" s="20">
        <v>0.222</v>
      </c>
      <c r="E34" s="17">
        <f t="shared" si="0"/>
        <v>0.89800000000000002</v>
      </c>
      <c r="F34" s="20">
        <v>4.3659999999999997</v>
      </c>
      <c r="G34" s="20">
        <v>235.25099999999998</v>
      </c>
      <c r="H34" s="20">
        <v>0</v>
      </c>
      <c r="I34" s="20">
        <v>37.134121488312786</v>
      </c>
      <c r="J34" s="20">
        <v>48.305633881292216</v>
      </c>
      <c r="K34" s="20">
        <v>0</v>
      </c>
    </row>
    <row r="35" spans="1:11" ht="12" customHeight="1" x14ac:dyDescent="0.25">
      <c r="A35" s="16">
        <v>41423</v>
      </c>
      <c r="B35" s="81">
        <v>93.897000000000006</v>
      </c>
      <c r="C35" s="20">
        <v>0.68600000000000005</v>
      </c>
      <c r="D35" s="20">
        <v>0.25800000000000001</v>
      </c>
      <c r="E35" s="17">
        <f t="shared" si="0"/>
        <v>0.94400000000000006</v>
      </c>
      <c r="F35" s="20">
        <v>4.3159999999999998</v>
      </c>
      <c r="G35" s="20">
        <v>234.94299999999998</v>
      </c>
      <c r="H35" s="20">
        <v>0</v>
      </c>
      <c r="I35" s="20">
        <v>36.975244839520471</v>
      </c>
      <c r="J35" s="20">
        <v>48.171155098746056</v>
      </c>
      <c r="K35" s="20">
        <v>0</v>
      </c>
    </row>
    <row r="36" spans="1:11" ht="12" customHeight="1" x14ac:dyDescent="0.25">
      <c r="A36" s="16">
        <v>41424</v>
      </c>
      <c r="B36" s="81">
        <v>93.942999999999998</v>
      </c>
      <c r="C36" s="20">
        <v>0.71099999999999997</v>
      </c>
      <c r="D36" s="20">
        <v>0.254</v>
      </c>
      <c r="E36" s="17">
        <f t="shared" si="0"/>
        <v>0.96499999999999997</v>
      </c>
      <c r="F36" s="20">
        <v>4.415</v>
      </c>
      <c r="G36" s="20">
        <v>234.37</v>
      </c>
      <c r="H36" s="20">
        <v>0</v>
      </c>
      <c r="I36" s="20">
        <v>37.022227541638806</v>
      </c>
      <c r="J36" s="20">
        <v>48.221936406233475</v>
      </c>
      <c r="K36" s="20">
        <v>0</v>
      </c>
    </row>
    <row r="37" spans="1:11" ht="12" customHeight="1" x14ac:dyDescent="0.25">
      <c r="A37" s="16">
        <v>41425</v>
      </c>
      <c r="B37" s="81">
        <v>93.978999999999999</v>
      </c>
      <c r="C37" s="20">
        <v>0.7</v>
      </c>
      <c r="D37" s="20">
        <v>0.27600000000000002</v>
      </c>
      <c r="E37" s="17">
        <f t="shared" si="0"/>
        <v>0.97599999999999998</v>
      </c>
      <c r="F37" s="20">
        <v>4.4260000000000002</v>
      </c>
      <c r="G37" s="20">
        <v>231.34699999999998</v>
      </c>
      <c r="H37" s="20">
        <v>0</v>
      </c>
      <c r="I37" s="20">
        <v>37.0146451146001</v>
      </c>
      <c r="J37" s="20">
        <v>48.217984627886487</v>
      </c>
      <c r="K37" s="20">
        <v>0</v>
      </c>
    </row>
    <row r="38" spans="1:11" ht="12" customHeight="1" thickBot="1" x14ac:dyDescent="0.3">
      <c r="A38" s="16"/>
      <c r="B38" s="60"/>
      <c r="C38" s="61"/>
      <c r="D38" s="61"/>
      <c r="E38" s="61"/>
      <c r="F38" s="61"/>
      <c r="G38" s="61"/>
      <c r="H38" s="61"/>
      <c r="I38" s="61"/>
      <c r="J38" s="62"/>
      <c r="K38" s="62"/>
    </row>
    <row r="39" spans="1:11" ht="7.5" customHeight="1" thickTop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5.75" thickBot="1" x14ac:dyDescent="0.3">
      <c r="A40" s="64" t="s">
        <v>22</v>
      </c>
      <c r="B40" s="65">
        <f>MIN(B7:B37)</f>
        <v>93.373999999999995</v>
      </c>
      <c r="C40" s="65">
        <f t="shared" ref="C40:K40" si="1">MIN(C7:C37)</f>
        <v>0.67600000000000005</v>
      </c>
      <c r="D40" s="65">
        <f t="shared" si="1"/>
        <v>0.20499999999999999</v>
      </c>
      <c r="E40" s="65">
        <f t="shared" si="1"/>
        <v>0.89800000000000002</v>
      </c>
      <c r="F40" s="65">
        <f t="shared" si="1"/>
        <v>4.0410000000000004</v>
      </c>
      <c r="G40" s="65">
        <f t="shared" si="1"/>
        <v>178.96799999999996</v>
      </c>
      <c r="H40" s="65">
        <f t="shared" si="1"/>
        <v>0</v>
      </c>
      <c r="I40" s="65">
        <f t="shared" si="1"/>
        <v>36.820620018974161</v>
      </c>
      <c r="J40" s="65">
        <f t="shared" si="1"/>
        <v>48.043181730513211</v>
      </c>
      <c r="K40" s="65">
        <f t="shared" si="1"/>
        <v>0</v>
      </c>
    </row>
    <row r="41" spans="1:11" ht="7.5" customHeight="1" x14ac:dyDescent="0.2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43" t="s">
        <v>26</v>
      </c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41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41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41"/>
      <c r="B45" s="85"/>
      <c r="C45" s="86"/>
      <c r="D45" s="86"/>
      <c r="E45" s="86"/>
      <c r="F45" s="86"/>
      <c r="G45" s="86"/>
      <c r="H45" s="86"/>
      <c r="I45" s="86"/>
      <c r="J45" s="86"/>
      <c r="K45" s="87"/>
    </row>
    <row r="46" spans="1:11" x14ac:dyDescent="0.25">
      <c r="A46" s="41"/>
      <c r="B46" s="88"/>
      <c r="C46" s="89"/>
      <c r="D46" s="89"/>
      <c r="E46" s="89"/>
      <c r="F46" s="89"/>
      <c r="G46" s="89"/>
      <c r="H46" s="89"/>
      <c r="I46" s="89"/>
      <c r="J46" s="89"/>
      <c r="K46" s="90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50"/>
  <sheetViews>
    <sheetView showGridLines="0" zoomScale="85" zoomScaleNormal="100" workbookViewId="0">
      <selection activeCell="J32" sqref="J3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5"/>
      <c r="M2" s="6"/>
      <c r="N2" s="6"/>
    </row>
    <row r="3" spans="1:17" x14ac:dyDescent="0.25">
      <c r="A3" s="2" t="s">
        <v>3</v>
      </c>
      <c r="B3" s="3"/>
      <c r="C3" s="7" t="s">
        <v>29</v>
      </c>
      <c r="D3" s="7"/>
      <c r="E3" s="7"/>
      <c r="F3" s="7"/>
      <c r="G3" s="7"/>
      <c r="H3" s="7"/>
      <c r="I3" s="7"/>
      <c r="J3" s="7"/>
      <c r="K3" s="7"/>
      <c r="L3" s="5"/>
      <c r="M3" s="6"/>
      <c r="N3" s="6"/>
    </row>
    <row r="4" spans="1:17" ht="15.75" thickBot="1" x14ac:dyDescent="0.3">
      <c r="A4" s="2" t="s">
        <v>5</v>
      </c>
      <c r="B4" s="2"/>
      <c r="C4" s="8" t="s">
        <v>6</v>
      </c>
      <c r="D4" s="8"/>
      <c r="E4" s="9"/>
      <c r="F4" s="9"/>
      <c r="G4" s="9"/>
      <c r="H4" s="9"/>
      <c r="I4" s="9"/>
      <c r="J4" s="9"/>
      <c r="K4" s="9"/>
      <c r="L4" s="9"/>
      <c r="Q4" s="10" t="s">
        <v>6</v>
      </c>
    </row>
    <row r="5" spans="1:17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Q5" s="10" t="s">
        <v>7</v>
      </c>
    </row>
    <row r="6" spans="1:17" ht="42" customHeight="1" thickBot="1" x14ac:dyDescent="0.3">
      <c r="A6" s="11" t="s">
        <v>8</v>
      </c>
      <c r="B6" s="12" t="s">
        <v>9</v>
      </c>
      <c r="C6" s="12" t="s">
        <v>10</v>
      </c>
      <c r="D6" s="12" t="s">
        <v>11</v>
      </c>
      <c r="E6" s="13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4"/>
      <c r="M6" s="15" t="s">
        <v>19</v>
      </c>
      <c r="N6" s="15" t="s">
        <v>20</v>
      </c>
    </row>
    <row r="7" spans="1:17" ht="12" customHeight="1" x14ac:dyDescent="0.25">
      <c r="A7" s="16">
        <v>41395</v>
      </c>
      <c r="B7" s="17">
        <v>94.436166666666665</v>
      </c>
      <c r="C7" s="17">
        <v>0.80779166666666669</v>
      </c>
      <c r="D7" s="17">
        <v>0.26783333333333342</v>
      </c>
      <c r="E7" s="17">
        <f>+D7+C7</f>
        <v>1.0756250000000001</v>
      </c>
      <c r="F7" s="17">
        <v>4.1907499999999995</v>
      </c>
      <c r="G7" s="17">
        <v>256.96718063354496</v>
      </c>
      <c r="H7" s="17">
        <v>0</v>
      </c>
      <c r="I7" s="17">
        <v>36.873313162639555</v>
      </c>
      <c r="J7" s="17">
        <v>48.111270464368118</v>
      </c>
      <c r="K7" s="17">
        <v>0</v>
      </c>
      <c r="L7" s="18"/>
      <c r="M7" s="19"/>
      <c r="N7" s="19"/>
    </row>
    <row r="8" spans="1:17" ht="12" customHeight="1" x14ac:dyDescent="0.25">
      <c r="A8" s="16">
        <v>41396</v>
      </c>
      <c r="B8" s="17">
        <v>94.413625000000025</v>
      </c>
      <c r="C8" s="17">
        <v>0.79083333333333339</v>
      </c>
      <c r="D8" s="17">
        <v>0.26149999999999995</v>
      </c>
      <c r="E8" s="17">
        <f t="shared" ref="E8:E37" si="0">+D8+C8</f>
        <v>1.0523333333333333</v>
      </c>
      <c r="F8" s="17">
        <v>4.2670416666666675</v>
      </c>
      <c r="G8" s="17">
        <v>256.96718063354496</v>
      </c>
      <c r="H8" s="17">
        <v>0</v>
      </c>
      <c r="I8" s="17">
        <v>36.882324676394283</v>
      </c>
      <c r="J8" s="17">
        <v>48.130564287270197</v>
      </c>
      <c r="K8" s="17">
        <v>0</v>
      </c>
      <c r="L8" s="22"/>
      <c r="M8" s="23"/>
      <c r="N8" s="23"/>
    </row>
    <row r="9" spans="1:17" ht="12" customHeight="1" x14ac:dyDescent="0.25">
      <c r="A9" s="16">
        <v>41397</v>
      </c>
      <c r="B9" s="17">
        <v>94.360249999999994</v>
      </c>
      <c r="C9" s="17">
        <v>0.7769166666666667</v>
      </c>
      <c r="D9" s="17">
        <v>0.2574583333333334</v>
      </c>
      <c r="E9" s="17">
        <f t="shared" si="0"/>
        <v>1.034375</v>
      </c>
      <c r="F9" s="17">
        <v>4.3118749999999997</v>
      </c>
      <c r="G9" s="17">
        <v>256.96718063354496</v>
      </c>
      <c r="H9" s="17">
        <v>0</v>
      </c>
      <c r="I9" s="17">
        <v>36.918084323538274</v>
      </c>
      <c r="J9" s="17">
        <v>48.161731502436623</v>
      </c>
      <c r="K9" s="17">
        <v>0</v>
      </c>
      <c r="L9" s="22"/>
      <c r="M9" s="23"/>
      <c r="N9" s="23"/>
    </row>
    <row r="10" spans="1:17" ht="12" customHeight="1" x14ac:dyDescent="0.25">
      <c r="A10" s="16">
        <v>41398</v>
      </c>
      <c r="B10" s="17">
        <v>94.339458333333297</v>
      </c>
      <c r="C10" s="17">
        <v>0.7729583333333333</v>
      </c>
      <c r="D10" s="17">
        <v>0.25470833333333337</v>
      </c>
      <c r="E10" s="17">
        <f t="shared" si="0"/>
        <v>1.0276666666666667</v>
      </c>
      <c r="F10" s="17">
        <v>4.3429999999999991</v>
      </c>
      <c r="G10" s="17">
        <v>256.96718063354496</v>
      </c>
      <c r="H10" s="17">
        <v>0</v>
      </c>
      <c r="I10" s="17">
        <v>36.923995545863605</v>
      </c>
      <c r="J10" s="17">
        <v>48.169016544468498</v>
      </c>
      <c r="K10" s="17">
        <v>0</v>
      </c>
      <c r="L10" s="22"/>
      <c r="M10" s="23"/>
      <c r="N10" s="23"/>
    </row>
    <row r="11" spans="1:17" ht="12" customHeight="1" x14ac:dyDescent="0.25">
      <c r="A11" s="16">
        <v>41399</v>
      </c>
      <c r="B11" s="17">
        <v>94.426416666666668</v>
      </c>
      <c r="C11" s="17">
        <v>0.78354166666666647</v>
      </c>
      <c r="D11" s="17">
        <v>0.25575000000000009</v>
      </c>
      <c r="E11" s="17">
        <f t="shared" si="0"/>
        <v>1.0392916666666665</v>
      </c>
      <c r="F11" s="17">
        <v>4.2637083333333328</v>
      </c>
      <c r="G11" s="17">
        <v>256.96718063354496</v>
      </c>
      <c r="H11" s="17">
        <v>0</v>
      </c>
      <c r="I11" s="17">
        <v>36.887100601524764</v>
      </c>
      <c r="J11" s="17">
        <v>48.140623001965288</v>
      </c>
      <c r="K11" s="17">
        <v>0</v>
      </c>
      <c r="L11" s="22"/>
      <c r="M11" s="23"/>
      <c r="N11" s="23"/>
    </row>
    <row r="12" spans="1:17" ht="12" customHeight="1" x14ac:dyDescent="0.25">
      <c r="A12" s="16">
        <v>41400</v>
      </c>
      <c r="B12" s="17">
        <v>94.431916666666666</v>
      </c>
      <c r="C12" s="17">
        <v>0.77099999999999991</v>
      </c>
      <c r="D12" s="17">
        <v>0.24816666666666665</v>
      </c>
      <c r="E12" s="17">
        <f t="shared" si="0"/>
        <v>1.0191666666666666</v>
      </c>
      <c r="F12" s="17">
        <v>4.2726249999999997</v>
      </c>
      <c r="G12" s="17">
        <v>256.96718063354496</v>
      </c>
      <c r="H12" s="17">
        <v>0</v>
      </c>
      <c r="I12" s="17">
        <v>36.900753694448056</v>
      </c>
      <c r="J12" s="17">
        <v>48.159927894559395</v>
      </c>
      <c r="K12" s="17">
        <v>0</v>
      </c>
      <c r="L12" s="22"/>
      <c r="M12" s="23"/>
      <c r="N12" s="23"/>
    </row>
    <row r="13" spans="1:17" ht="12" customHeight="1" x14ac:dyDescent="0.25">
      <c r="A13" s="16">
        <v>41401</v>
      </c>
      <c r="B13" s="17">
        <v>94.361458333333317</v>
      </c>
      <c r="C13" s="17">
        <v>0.7635833333333335</v>
      </c>
      <c r="D13" s="17">
        <v>0.25091666666666662</v>
      </c>
      <c r="E13" s="17">
        <f t="shared" si="0"/>
        <v>1.0145000000000002</v>
      </c>
      <c r="F13" s="17">
        <v>4.3166250000000002</v>
      </c>
      <c r="G13" s="17">
        <v>256.96718063354496</v>
      </c>
      <c r="H13" s="17">
        <v>0</v>
      </c>
      <c r="I13" s="17">
        <v>36.932392906649469</v>
      </c>
      <c r="J13" s="17">
        <v>48.181551414301119</v>
      </c>
      <c r="K13" s="17">
        <v>0</v>
      </c>
      <c r="L13" s="22"/>
      <c r="M13" s="23"/>
      <c r="N13" s="23"/>
    </row>
    <row r="14" spans="1:17" ht="12" customHeight="1" x14ac:dyDescent="0.25">
      <c r="A14" s="16">
        <v>41402</v>
      </c>
      <c r="B14" s="17">
        <v>94.047916666666666</v>
      </c>
      <c r="C14" s="17">
        <v>0.76850000000000007</v>
      </c>
      <c r="D14" s="17">
        <v>0.24612499999999995</v>
      </c>
      <c r="E14" s="17">
        <f t="shared" si="0"/>
        <v>1.0146250000000001</v>
      </c>
      <c r="F14" s="17">
        <v>4.5261666666666676</v>
      </c>
      <c r="G14" s="17">
        <v>256.96718063354496</v>
      </c>
      <c r="H14" s="17">
        <v>0</v>
      </c>
      <c r="I14" s="17">
        <v>37.049607543947964</v>
      </c>
      <c r="J14" s="17">
        <v>48.246646738962518</v>
      </c>
      <c r="K14" s="17">
        <v>0</v>
      </c>
      <c r="L14" s="22"/>
      <c r="M14" s="23"/>
      <c r="N14" s="23"/>
    </row>
    <row r="15" spans="1:17" ht="12" customHeight="1" x14ac:dyDescent="0.25">
      <c r="A15" s="16">
        <v>41403</v>
      </c>
      <c r="B15" s="17">
        <v>94.119958333333329</v>
      </c>
      <c r="C15" s="17">
        <v>0.76070833333333354</v>
      </c>
      <c r="D15" s="17">
        <v>0.24304166666666668</v>
      </c>
      <c r="E15" s="17">
        <f t="shared" si="0"/>
        <v>1.0037500000000001</v>
      </c>
      <c r="F15" s="17">
        <v>4.46</v>
      </c>
      <c r="G15" s="17">
        <v>256.96718063354496</v>
      </c>
      <c r="H15" s="17">
        <v>0</v>
      </c>
      <c r="I15" s="17">
        <v>37.03898092599146</v>
      </c>
      <c r="J15" s="17">
        <v>48.24713015416696</v>
      </c>
      <c r="K15" s="17">
        <v>0</v>
      </c>
      <c r="L15" s="22"/>
      <c r="M15" s="23"/>
      <c r="N15" s="23"/>
    </row>
    <row r="16" spans="1:17" ht="12" customHeight="1" x14ac:dyDescent="0.25">
      <c r="A16" s="16">
        <v>41404</v>
      </c>
      <c r="B16" s="17">
        <v>94.112041666666656</v>
      </c>
      <c r="C16" s="17">
        <v>0.75558333333333316</v>
      </c>
      <c r="D16" s="17">
        <v>0.24454166666666666</v>
      </c>
      <c r="E16" s="17">
        <f t="shared" si="0"/>
        <v>1.0001249999999997</v>
      </c>
      <c r="F16" s="17">
        <v>4.467458333333334</v>
      </c>
      <c r="G16" s="17">
        <v>256.96718063354496</v>
      </c>
      <c r="H16" s="17">
        <v>0</v>
      </c>
      <c r="I16" s="17">
        <v>37.043718466561387</v>
      </c>
      <c r="J16" s="17">
        <v>48.252444181464817</v>
      </c>
      <c r="K16" s="17">
        <v>0</v>
      </c>
      <c r="L16" s="22"/>
      <c r="M16" s="23"/>
      <c r="N16" s="23"/>
    </row>
    <row r="17" spans="1:14" ht="12" customHeight="1" x14ac:dyDescent="0.25">
      <c r="A17" s="16">
        <v>41405</v>
      </c>
      <c r="B17" s="17">
        <v>94.076999999999998</v>
      </c>
      <c r="C17" s="17">
        <v>0.73220833333333335</v>
      </c>
      <c r="D17" s="17">
        <v>0.23779166666666665</v>
      </c>
      <c r="E17" s="17">
        <f t="shared" si="0"/>
        <v>0.97</v>
      </c>
      <c r="F17" s="17">
        <v>4.5189166666666667</v>
      </c>
      <c r="G17" s="17">
        <v>256.96718063354496</v>
      </c>
      <c r="H17" s="17">
        <v>0</v>
      </c>
      <c r="I17" s="17">
        <v>37.075812388172459</v>
      </c>
      <c r="J17" s="17">
        <v>48.289078668466338</v>
      </c>
      <c r="K17" s="17">
        <v>0</v>
      </c>
      <c r="L17" s="22"/>
      <c r="M17" s="23"/>
      <c r="N17" s="23"/>
    </row>
    <row r="18" spans="1:14" ht="12" customHeight="1" x14ac:dyDescent="0.25">
      <c r="A18" s="16">
        <v>41406</v>
      </c>
      <c r="B18" s="17">
        <v>93.882458333333332</v>
      </c>
      <c r="C18" s="17">
        <v>0.76300000000000001</v>
      </c>
      <c r="D18" s="17">
        <v>0.25079166666666669</v>
      </c>
      <c r="E18" s="17">
        <f t="shared" si="0"/>
        <v>1.0137916666666666</v>
      </c>
      <c r="F18" s="17">
        <v>4.6589999999999998</v>
      </c>
      <c r="G18" s="17">
        <v>256.96718063354496</v>
      </c>
      <c r="H18" s="17">
        <v>0</v>
      </c>
      <c r="I18" s="17">
        <v>37.104042756130809</v>
      </c>
      <c r="J18" s="17">
        <v>48.279022636348799</v>
      </c>
      <c r="K18" s="17">
        <v>0</v>
      </c>
      <c r="L18" s="22"/>
      <c r="M18" s="23"/>
      <c r="N18" s="23"/>
    </row>
    <row r="19" spans="1:14" ht="12" customHeight="1" x14ac:dyDescent="0.25">
      <c r="A19" s="16">
        <v>41407</v>
      </c>
      <c r="B19" s="17">
        <v>94.07245833333333</v>
      </c>
      <c r="C19" s="17">
        <v>0.76512500000000017</v>
      </c>
      <c r="D19" s="17">
        <v>0.24058333333333337</v>
      </c>
      <c r="E19" s="17">
        <f t="shared" si="0"/>
        <v>1.0057083333333336</v>
      </c>
      <c r="F19" s="17">
        <v>4.4926666666666666</v>
      </c>
      <c r="G19" s="17">
        <v>256.96718063354496</v>
      </c>
      <c r="H19" s="17">
        <v>0</v>
      </c>
      <c r="I19" s="17">
        <v>37.053231932261838</v>
      </c>
      <c r="J19" s="17">
        <v>48.253258989365627</v>
      </c>
      <c r="K19" s="17">
        <v>0</v>
      </c>
      <c r="L19" s="22"/>
      <c r="M19" s="23"/>
      <c r="N19" s="23"/>
    </row>
    <row r="20" spans="1:14" ht="12" customHeight="1" x14ac:dyDescent="0.25">
      <c r="A20" s="16">
        <v>41408</v>
      </c>
      <c r="B20" s="17">
        <v>94.076083333333358</v>
      </c>
      <c r="C20" s="17">
        <v>0.76612500000000006</v>
      </c>
      <c r="D20" s="17">
        <v>0.23133333333333339</v>
      </c>
      <c r="E20" s="17">
        <f t="shared" si="0"/>
        <v>0.99745833333333345</v>
      </c>
      <c r="F20" s="17">
        <v>4.4740416666666665</v>
      </c>
      <c r="G20" s="17">
        <v>256.96718063354496</v>
      </c>
      <c r="H20" s="17">
        <v>0</v>
      </c>
      <c r="I20" s="17">
        <v>37.065996274975348</v>
      </c>
      <c r="J20" s="17">
        <v>48.263718131205785</v>
      </c>
      <c r="K20" s="17">
        <v>0</v>
      </c>
      <c r="L20" s="22"/>
      <c r="M20" s="23"/>
      <c r="N20" s="23"/>
    </row>
    <row r="21" spans="1:14" ht="12" customHeight="1" x14ac:dyDescent="0.25">
      <c r="A21" s="16">
        <v>41409</v>
      </c>
      <c r="B21" s="17">
        <v>93.83175</v>
      </c>
      <c r="C21" s="17">
        <v>0.74825000000000008</v>
      </c>
      <c r="D21" s="17">
        <v>0.23208333333333342</v>
      </c>
      <c r="E21" s="17">
        <f t="shared" si="0"/>
        <v>0.9803333333333335</v>
      </c>
      <c r="F21" s="17">
        <v>4.5177500000000004</v>
      </c>
      <c r="G21" s="17">
        <v>256.96718063354496</v>
      </c>
      <c r="H21" s="17">
        <v>0</v>
      </c>
      <c r="I21" s="17">
        <v>37.21523987539782</v>
      </c>
      <c r="J21" s="17">
        <v>48.358915359128751</v>
      </c>
      <c r="K21" s="17">
        <v>0</v>
      </c>
      <c r="L21" s="22"/>
      <c r="M21" s="23"/>
      <c r="N21" s="23"/>
    </row>
    <row r="22" spans="1:14" ht="12" customHeight="1" x14ac:dyDescent="0.25">
      <c r="A22" s="16">
        <v>41410</v>
      </c>
      <c r="B22" s="17">
        <v>93.782583333333321</v>
      </c>
      <c r="C22" s="17">
        <v>0.77249999999999996</v>
      </c>
      <c r="D22" s="17">
        <v>0.23599999999999999</v>
      </c>
      <c r="E22" s="17">
        <f t="shared" si="0"/>
        <v>1.0085</v>
      </c>
      <c r="F22" s="17">
        <v>4.538875</v>
      </c>
      <c r="G22" s="17">
        <v>256.96718063354496</v>
      </c>
      <c r="H22" s="17">
        <v>0</v>
      </c>
      <c r="I22" s="17">
        <v>37.211829554825499</v>
      </c>
      <c r="J22" s="17">
        <v>48.339243044076916</v>
      </c>
      <c r="K22" s="17">
        <v>0</v>
      </c>
      <c r="L22" s="22"/>
      <c r="M22" s="23"/>
      <c r="N22" s="23"/>
    </row>
    <row r="23" spans="1:14" ht="12" customHeight="1" x14ac:dyDescent="0.25">
      <c r="A23" s="16">
        <v>41411</v>
      </c>
      <c r="B23" s="17">
        <v>93.892499999999998</v>
      </c>
      <c r="C23" s="17">
        <v>0.75612499999999994</v>
      </c>
      <c r="D23" s="17">
        <v>0.23024999999999998</v>
      </c>
      <c r="E23" s="17">
        <f t="shared" si="0"/>
        <v>0.98637499999999989</v>
      </c>
      <c r="F23" s="17">
        <v>4.4557499999999992</v>
      </c>
      <c r="G23" s="17">
        <v>256.96718063354496</v>
      </c>
      <c r="H23" s="17">
        <v>0</v>
      </c>
      <c r="I23" s="17">
        <v>37.194402964333896</v>
      </c>
      <c r="J23" s="17">
        <v>48.342656670748482</v>
      </c>
      <c r="K23" s="17">
        <v>0</v>
      </c>
      <c r="L23" s="22"/>
      <c r="M23" s="23"/>
      <c r="N23" s="23"/>
    </row>
    <row r="24" spans="1:14" ht="12" customHeight="1" x14ac:dyDescent="0.25">
      <c r="A24" s="16">
        <v>41412</v>
      </c>
      <c r="B24" s="17">
        <v>93.88537500000001</v>
      </c>
      <c r="C24" s="17">
        <v>0.75208333333333321</v>
      </c>
      <c r="D24" s="17">
        <v>0.235625</v>
      </c>
      <c r="E24" s="17">
        <f t="shared" si="0"/>
        <v>0.98770833333333319</v>
      </c>
      <c r="F24" s="17">
        <v>4.453125</v>
      </c>
      <c r="G24" s="17">
        <v>256.96718063354496</v>
      </c>
      <c r="H24" s="17">
        <v>0</v>
      </c>
      <c r="I24" s="17">
        <v>37.198480585728156</v>
      </c>
      <c r="J24" s="17">
        <v>48.34533455457963</v>
      </c>
      <c r="K24" s="17">
        <v>0</v>
      </c>
      <c r="L24" s="22"/>
      <c r="M24" s="23"/>
      <c r="N24" s="23"/>
    </row>
    <row r="25" spans="1:14" ht="12" customHeight="1" x14ac:dyDescent="0.25">
      <c r="A25" s="16">
        <v>41413</v>
      </c>
      <c r="B25" s="17">
        <v>93.818208333333345</v>
      </c>
      <c r="C25" s="17">
        <v>0.74841666666666684</v>
      </c>
      <c r="D25" s="17">
        <v>0.24787499999999998</v>
      </c>
      <c r="E25" s="17">
        <f t="shared" si="0"/>
        <v>0.9962916666666668</v>
      </c>
      <c r="F25" s="17">
        <v>4.5027499999999998</v>
      </c>
      <c r="G25" s="17">
        <v>256.96718063354496</v>
      </c>
      <c r="H25" s="17">
        <v>0</v>
      </c>
      <c r="I25" s="17">
        <v>37.213555383721179</v>
      </c>
      <c r="J25" s="17">
        <v>48.35104383155047</v>
      </c>
      <c r="K25" s="17">
        <v>0</v>
      </c>
      <c r="L25" s="22"/>
      <c r="M25" s="23"/>
      <c r="N25" s="23"/>
    </row>
    <row r="26" spans="1:14" ht="12" customHeight="1" x14ac:dyDescent="0.25">
      <c r="A26" s="16">
        <v>41414</v>
      </c>
      <c r="B26" s="17">
        <v>93.79483333333333</v>
      </c>
      <c r="C26" s="17">
        <v>0.73979166666666663</v>
      </c>
      <c r="D26" s="17">
        <v>0.24699999999999997</v>
      </c>
      <c r="E26" s="17">
        <f t="shared" si="0"/>
        <v>0.98679166666666662</v>
      </c>
      <c r="F26" s="17">
        <v>4.5350833333333336</v>
      </c>
      <c r="G26" s="17">
        <v>256.96718063354496</v>
      </c>
      <c r="H26" s="17">
        <v>0</v>
      </c>
      <c r="I26" s="17">
        <v>37.225132757716025</v>
      </c>
      <c r="J26" s="17">
        <v>48.363570041867632</v>
      </c>
      <c r="K26" s="17">
        <v>0</v>
      </c>
      <c r="L26" s="22"/>
      <c r="M26" s="23"/>
      <c r="N26" s="23"/>
    </row>
    <row r="27" spans="1:14" ht="12" customHeight="1" x14ac:dyDescent="0.25">
      <c r="A27" s="16">
        <v>41415</v>
      </c>
      <c r="B27" s="17">
        <v>93.741083333333322</v>
      </c>
      <c r="C27" s="17">
        <v>0.74970833333333331</v>
      </c>
      <c r="D27" s="17">
        <v>0.24949999999999997</v>
      </c>
      <c r="E27" s="17">
        <f t="shared" si="0"/>
        <v>0.99920833333333325</v>
      </c>
      <c r="F27" s="17">
        <v>4.5552916666666663</v>
      </c>
      <c r="G27" s="17">
        <v>256.96718063354496</v>
      </c>
      <c r="H27" s="17">
        <v>0</v>
      </c>
      <c r="I27" s="17">
        <v>37.239642121605513</v>
      </c>
      <c r="J27" s="17">
        <v>48.364092570962192</v>
      </c>
      <c r="K27" s="17">
        <v>0</v>
      </c>
      <c r="L27" s="22"/>
      <c r="M27" s="23"/>
      <c r="N27" s="23"/>
    </row>
    <row r="28" spans="1:14" ht="12" customHeight="1" x14ac:dyDescent="0.25">
      <c r="A28" s="16">
        <v>41416</v>
      </c>
      <c r="B28" s="17">
        <v>93.735583333333309</v>
      </c>
      <c r="C28" s="17">
        <v>0.75108333333333344</v>
      </c>
      <c r="D28" s="17">
        <v>0.24641666666666662</v>
      </c>
      <c r="E28" s="17">
        <f t="shared" si="0"/>
        <v>0.99750000000000005</v>
      </c>
      <c r="F28" s="17">
        <v>4.5442083333333336</v>
      </c>
      <c r="G28" s="17">
        <v>256.96718063354496</v>
      </c>
      <c r="H28" s="17">
        <v>0</v>
      </c>
      <c r="I28" s="17">
        <v>37.248987285771214</v>
      </c>
      <c r="J28" s="17">
        <v>48.369801712473539</v>
      </c>
      <c r="K28" s="17">
        <v>0</v>
      </c>
      <c r="L28" s="22"/>
      <c r="M28" s="23"/>
      <c r="N28" s="23"/>
    </row>
    <row r="29" spans="1:14" ht="12" customHeight="1" x14ac:dyDescent="0.25">
      <c r="A29" s="16">
        <v>41417</v>
      </c>
      <c r="B29" s="17">
        <v>93.761458333333323</v>
      </c>
      <c r="C29" s="17">
        <v>0.74470833333333319</v>
      </c>
      <c r="D29" s="17">
        <v>0.2485833333333333</v>
      </c>
      <c r="E29" s="17">
        <f t="shared" si="0"/>
        <v>0.99329166666666646</v>
      </c>
      <c r="F29" s="17">
        <v>4.5256249999999998</v>
      </c>
      <c r="G29" s="17">
        <v>256.96718063354496</v>
      </c>
      <c r="H29" s="17">
        <v>0</v>
      </c>
      <c r="I29" s="17">
        <v>37.242453052501482</v>
      </c>
      <c r="J29" s="17">
        <v>48.3692865552269</v>
      </c>
      <c r="K29" s="17">
        <v>0</v>
      </c>
      <c r="L29" s="22"/>
      <c r="M29" s="23"/>
      <c r="N29" s="23"/>
    </row>
    <row r="30" spans="1:14" ht="12" customHeight="1" x14ac:dyDescent="0.25">
      <c r="A30" s="16">
        <v>41418</v>
      </c>
      <c r="B30" s="17">
        <v>93.740291666666678</v>
      </c>
      <c r="C30" s="17">
        <v>0.75129166666666636</v>
      </c>
      <c r="D30" s="17">
        <v>0.24691666666666667</v>
      </c>
      <c r="E30" s="17">
        <f t="shared" si="0"/>
        <v>0.99820833333333303</v>
      </c>
      <c r="F30" s="17">
        <v>4.4746666666666668</v>
      </c>
      <c r="G30" s="17">
        <v>256.96718063354496</v>
      </c>
      <c r="H30" s="17">
        <v>0</v>
      </c>
      <c r="I30" s="17">
        <v>37.269651466312631</v>
      </c>
      <c r="J30" s="17">
        <v>48.380710903206342</v>
      </c>
      <c r="K30" s="17">
        <v>0</v>
      </c>
      <c r="L30" s="22"/>
      <c r="M30" s="23"/>
      <c r="N30" s="23"/>
    </row>
    <row r="31" spans="1:14" ht="12" customHeight="1" x14ac:dyDescent="0.25">
      <c r="A31" s="16">
        <v>41419</v>
      </c>
      <c r="B31" s="17">
        <v>93.622333333333316</v>
      </c>
      <c r="C31" s="17">
        <v>0.75491666666666657</v>
      </c>
      <c r="D31" s="17">
        <v>0.23774999999999993</v>
      </c>
      <c r="E31" s="17">
        <f t="shared" si="0"/>
        <v>0.99266666666666648</v>
      </c>
      <c r="F31" s="17">
        <v>4.564750000000001</v>
      </c>
      <c r="G31" s="17">
        <v>256.96718063354496</v>
      </c>
      <c r="H31" s="17">
        <v>0</v>
      </c>
      <c r="I31" s="17">
        <v>37.318516488227381</v>
      </c>
      <c r="J31" s="17">
        <v>48.409794123824696</v>
      </c>
      <c r="K31" s="17">
        <v>0</v>
      </c>
      <c r="L31" s="22"/>
      <c r="M31" s="23"/>
      <c r="N31" s="23"/>
    </row>
    <row r="32" spans="1:14" ht="12" customHeight="1" x14ac:dyDescent="0.25">
      <c r="A32" s="16">
        <v>41420</v>
      </c>
      <c r="B32" s="17">
        <v>93.727458333333345</v>
      </c>
      <c r="C32" s="17">
        <v>0.74929166666666669</v>
      </c>
      <c r="D32" s="17">
        <v>0.23599999999999999</v>
      </c>
      <c r="E32" s="17">
        <f t="shared" si="0"/>
        <v>0.98529166666666668</v>
      </c>
      <c r="F32" s="17">
        <v>4.4828333333333328</v>
      </c>
      <c r="G32" s="17">
        <v>256.96718063354496</v>
      </c>
      <c r="H32" s="17">
        <v>0</v>
      </c>
      <c r="I32" s="17">
        <v>37.288595723275378</v>
      </c>
      <c r="J32" s="17">
        <v>48.397338789751359</v>
      </c>
      <c r="K32" s="17">
        <v>0</v>
      </c>
      <c r="L32" s="22"/>
      <c r="M32" s="23"/>
      <c r="N32" s="23"/>
    </row>
    <row r="33" spans="1:14" ht="12" customHeight="1" x14ac:dyDescent="0.25">
      <c r="A33" s="16">
        <v>41421</v>
      </c>
      <c r="B33" s="17">
        <v>93.791000000000011</v>
      </c>
      <c r="C33" s="17">
        <v>0.76066666666666694</v>
      </c>
      <c r="D33" s="17">
        <v>0.24683333333333329</v>
      </c>
      <c r="E33" s="17">
        <f t="shared" si="0"/>
        <v>1.0075000000000003</v>
      </c>
      <c r="F33" s="17">
        <v>4.463566666666666</v>
      </c>
      <c r="G33" s="17">
        <v>256.96718063354496</v>
      </c>
      <c r="H33" s="17">
        <v>0</v>
      </c>
      <c r="I33" s="17">
        <v>37.234535498722543</v>
      </c>
      <c r="J33" s="17">
        <v>48.354823634900207</v>
      </c>
      <c r="K33" s="17">
        <v>0</v>
      </c>
      <c r="L33" s="22"/>
      <c r="M33" s="23"/>
      <c r="N33" s="23"/>
    </row>
    <row r="34" spans="1:14" ht="12" customHeight="1" x14ac:dyDescent="0.25">
      <c r="A34" s="16">
        <v>41422</v>
      </c>
      <c r="B34" s="17">
        <v>94.0422962962963</v>
      </c>
      <c r="C34" s="17">
        <v>0.75181481481481471</v>
      </c>
      <c r="D34" s="17">
        <v>0.29011111111111115</v>
      </c>
      <c r="E34" s="17">
        <f t="shared" si="0"/>
        <v>1.0419259259259259</v>
      </c>
      <c r="F34" s="17">
        <v>4.4794444444444448</v>
      </c>
      <c r="G34" s="17">
        <v>256.96718063354496</v>
      </c>
      <c r="H34" s="17">
        <v>0</v>
      </c>
      <c r="I34" s="17">
        <v>37.045109988899767</v>
      </c>
      <c r="J34" s="17">
        <v>48.235760542604751</v>
      </c>
      <c r="K34" s="17">
        <v>0</v>
      </c>
      <c r="L34" s="22"/>
      <c r="M34" s="23"/>
      <c r="N34" s="23"/>
    </row>
    <row r="35" spans="1:14" ht="12" customHeight="1" x14ac:dyDescent="0.25">
      <c r="A35" s="16">
        <v>41423</v>
      </c>
      <c r="B35" s="17">
        <v>94.027541666666707</v>
      </c>
      <c r="C35" s="17">
        <v>0.73362499999999997</v>
      </c>
      <c r="D35" s="17">
        <v>0.28583333333333333</v>
      </c>
      <c r="E35" s="17">
        <f t="shared" si="0"/>
        <v>1.0194583333333334</v>
      </c>
      <c r="F35" s="17">
        <v>4.5323749999999992</v>
      </c>
      <c r="G35" s="17">
        <v>256.96718063354496</v>
      </c>
      <c r="H35" s="17">
        <v>0</v>
      </c>
      <c r="I35" s="17">
        <v>37.058937944821132</v>
      </c>
      <c r="J35" s="17">
        <v>48.257587078286086</v>
      </c>
      <c r="K35" s="17">
        <v>0</v>
      </c>
      <c r="L35" s="22"/>
      <c r="M35" s="23"/>
      <c r="N35" s="23"/>
    </row>
    <row r="36" spans="1:14" ht="12" customHeight="1" x14ac:dyDescent="0.25">
      <c r="A36" s="16">
        <v>41424</v>
      </c>
      <c r="B36" s="17">
        <v>94.012458333333313</v>
      </c>
      <c r="C36" s="17">
        <v>0.7367499999999999</v>
      </c>
      <c r="D36" s="17">
        <v>0.29362500000000002</v>
      </c>
      <c r="E36" s="17">
        <f t="shared" si="0"/>
        <v>1.0303749999999998</v>
      </c>
      <c r="F36" s="17">
        <v>4.5388333333333337</v>
      </c>
      <c r="G36" s="17">
        <v>256.96718063354496</v>
      </c>
      <c r="H36" s="17">
        <v>0</v>
      </c>
      <c r="I36" s="17">
        <v>37.055431662847425</v>
      </c>
      <c r="J36" s="17">
        <v>48.250154272722284</v>
      </c>
      <c r="K36" s="17">
        <v>0</v>
      </c>
      <c r="L36" s="22"/>
      <c r="M36" s="23"/>
      <c r="N36" s="23"/>
    </row>
    <row r="37" spans="1:14" ht="12" customHeight="1" x14ac:dyDescent="0.25">
      <c r="A37" s="16">
        <v>41425</v>
      </c>
      <c r="B37" s="17">
        <v>94.037916666666675</v>
      </c>
      <c r="C37" s="17">
        <v>0.75079166666666675</v>
      </c>
      <c r="D37" s="17">
        <v>0.29670833333333341</v>
      </c>
      <c r="E37" s="17">
        <f t="shared" si="0"/>
        <v>1.0475000000000001</v>
      </c>
      <c r="F37" s="17">
        <v>4.4882083333333336</v>
      </c>
      <c r="G37" s="17">
        <v>256.96718063354496</v>
      </c>
      <c r="H37" s="17">
        <v>0</v>
      </c>
      <c r="I37" s="17">
        <v>37.04090015401917</v>
      </c>
      <c r="J37" s="17">
        <v>48.231268169815017</v>
      </c>
      <c r="K37" s="17">
        <v>0</v>
      </c>
      <c r="L37" s="22"/>
      <c r="M37" s="23"/>
      <c r="N37" s="23"/>
    </row>
    <row r="38" spans="1:14" ht="12" customHeight="1" thickBot="1" x14ac:dyDescent="0.3">
      <c r="A38" s="16"/>
      <c r="B38" s="20"/>
      <c r="C38" s="17"/>
      <c r="D38" s="27"/>
      <c r="E38" s="17"/>
      <c r="F38" s="17"/>
      <c r="G38" s="17"/>
      <c r="H38" s="17"/>
      <c r="I38" s="28"/>
      <c r="J38" s="17"/>
      <c r="K38" s="17"/>
      <c r="L38" s="22"/>
      <c r="M38" s="23"/>
      <c r="N38" s="23"/>
    </row>
    <row r="39" spans="1:14" ht="17.25" customHeight="1" x14ac:dyDescent="0.25">
      <c r="A39" s="29" t="s">
        <v>21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/>
      <c r="N39" s="30"/>
    </row>
    <row r="40" spans="1:14" ht="7.5" customHeight="1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4" x14ac:dyDescent="0.25">
      <c r="A41" s="32" t="s">
        <v>22</v>
      </c>
      <c r="B41" s="33">
        <f>MIN(B7:B37)</f>
        <v>93.622333333333316</v>
      </c>
      <c r="C41" s="33">
        <f t="shared" ref="C41:K41" si="1">MIN(C7:C37)</f>
        <v>0.73220833333333335</v>
      </c>
      <c r="D41" s="33">
        <f t="shared" si="1"/>
        <v>0.23024999999999998</v>
      </c>
      <c r="E41" s="33">
        <f t="shared" si="1"/>
        <v>0.97</v>
      </c>
      <c r="F41" s="33">
        <f t="shared" si="1"/>
        <v>4.1907499999999995</v>
      </c>
      <c r="G41" s="33">
        <f t="shared" si="1"/>
        <v>256.96718063354496</v>
      </c>
      <c r="H41" s="33">
        <f t="shared" si="1"/>
        <v>0</v>
      </c>
      <c r="I41" s="33">
        <f t="shared" si="1"/>
        <v>36.873313162639555</v>
      </c>
      <c r="J41" s="33">
        <f t="shared" si="1"/>
        <v>48.111270464368118</v>
      </c>
      <c r="K41" s="33">
        <f t="shared" si="1"/>
        <v>0</v>
      </c>
      <c r="L41" s="34"/>
    </row>
    <row r="42" spans="1:14" x14ac:dyDescent="0.25">
      <c r="A42" s="35" t="s">
        <v>23</v>
      </c>
      <c r="B42" s="36">
        <f>AVERAGE(B7:B37)</f>
        <v>94.012963859020303</v>
      </c>
      <c r="C42" s="36">
        <f t="shared" ref="C42:K42" si="2">AVERAGE(C7:C37)</f>
        <v>0.75902225209080065</v>
      </c>
      <c r="D42" s="36">
        <f t="shared" si="2"/>
        <v>0.25153718637992833</v>
      </c>
      <c r="E42" s="36">
        <f t="shared" si="2"/>
        <v>1.0105594384707286</v>
      </c>
      <c r="F42" s="36">
        <f t="shared" si="2"/>
        <v>4.4586132616487459</v>
      </c>
      <c r="G42" s="36">
        <f t="shared" si="2"/>
        <v>256.96718063354479</v>
      </c>
      <c r="H42" s="36">
        <f t="shared" si="2"/>
        <v>0</v>
      </c>
      <c r="I42" s="36">
        <f t="shared" si="2"/>
        <v>37.098411538962111</v>
      </c>
      <c r="J42" s="36">
        <f t="shared" si="2"/>
        <v>48.277656982744368</v>
      </c>
      <c r="K42" s="36">
        <f t="shared" si="2"/>
        <v>0</v>
      </c>
      <c r="L42" s="34"/>
    </row>
    <row r="43" spans="1:14" x14ac:dyDescent="0.25">
      <c r="A43" s="37" t="s">
        <v>24</v>
      </c>
      <c r="B43" s="38">
        <f>MAX(B7:B37)</f>
        <v>94.436166666666665</v>
      </c>
      <c r="C43" s="38">
        <f t="shared" ref="C43:K43" si="3">MAX(C7:C37)</f>
        <v>0.80779166666666669</v>
      </c>
      <c r="D43" s="38">
        <f t="shared" si="3"/>
        <v>0.29670833333333341</v>
      </c>
      <c r="E43" s="38">
        <f t="shared" si="3"/>
        <v>1.0756250000000001</v>
      </c>
      <c r="F43" s="38">
        <f t="shared" si="3"/>
        <v>4.6589999999999998</v>
      </c>
      <c r="G43" s="38">
        <f t="shared" si="3"/>
        <v>256.96718063354496</v>
      </c>
      <c r="H43" s="38">
        <f t="shared" si="3"/>
        <v>0</v>
      </c>
      <c r="I43" s="38">
        <f t="shared" si="3"/>
        <v>37.318516488227381</v>
      </c>
      <c r="J43" s="38">
        <f t="shared" si="3"/>
        <v>48.409794123824696</v>
      </c>
      <c r="K43" s="38">
        <f t="shared" si="3"/>
        <v>0</v>
      </c>
      <c r="L43" s="34"/>
    </row>
    <row r="44" spans="1:14" ht="15.75" thickBot="1" x14ac:dyDescent="0.3">
      <c r="A44" s="39" t="s">
        <v>25</v>
      </c>
      <c r="B44" s="40">
        <f>STDEV(B7:B37)</f>
        <v>0.24910770808300006</v>
      </c>
      <c r="C44" s="40">
        <f t="shared" ref="C44:K44" si="4">STDEV(C7:C37)</f>
        <v>1.6556223032992499E-2</v>
      </c>
      <c r="D44" s="40">
        <f t="shared" si="4"/>
        <v>1.794227726962417E-2</v>
      </c>
      <c r="E44" s="40">
        <f t="shared" si="4"/>
        <v>2.3880143033006045E-2</v>
      </c>
      <c r="F44" s="40">
        <f t="shared" si="4"/>
        <v>0.10803988281013852</v>
      </c>
      <c r="G44" s="40">
        <f t="shared" si="4"/>
        <v>1.7334912947691131E-13</v>
      </c>
      <c r="H44" s="40">
        <f t="shared" si="4"/>
        <v>0</v>
      </c>
      <c r="I44" s="40">
        <f t="shared" si="4"/>
        <v>0.13718254977616814</v>
      </c>
      <c r="J44" s="40">
        <f t="shared" si="4"/>
        <v>8.7490686645902524E-2</v>
      </c>
      <c r="K44" s="40">
        <f t="shared" si="4"/>
        <v>0</v>
      </c>
      <c r="L44" s="34"/>
    </row>
    <row r="45" spans="1:14" ht="7.5" customHeight="1" x14ac:dyDescent="0.25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4" x14ac:dyDescent="0.25">
      <c r="A46" s="43" t="s">
        <v>26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41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x14ac:dyDescent="0.25">
      <c r="A48" s="41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x14ac:dyDescent="0.25">
      <c r="A49" s="41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x14ac:dyDescent="0.25">
      <c r="A50" s="41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</row>
  </sheetData>
  <sheetProtection password="CF7A" sheet="1" objects="1" scenarios="1" insertRows="0"/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zoomScale="85" zoomScaleNormal="100" workbookViewId="0">
      <selection activeCell="B42" sqref="B42:K4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3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</row>
    <row r="3" spans="1:13" x14ac:dyDescent="0.25">
      <c r="A3" s="2" t="s">
        <v>3</v>
      </c>
      <c r="B3" s="3"/>
      <c r="C3" s="7" t="s">
        <v>29</v>
      </c>
      <c r="D3" s="7"/>
      <c r="E3" s="7"/>
      <c r="F3" s="7"/>
      <c r="G3" s="7"/>
      <c r="H3" s="7"/>
      <c r="I3" s="7"/>
      <c r="J3" s="7"/>
      <c r="K3" s="7"/>
    </row>
    <row r="4" spans="1:13" ht="15.75" thickBot="1" x14ac:dyDescent="0.3">
      <c r="A4" s="2" t="s">
        <v>5</v>
      </c>
      <c r="B4" s="2"/>
      <c r="C4" s="56" t="s">
        <v>6</v>
      </c>
      <c r="D4" s="56"/>
      <c r="E4" s="9"/>
      <c r="F4" s="9"/>
      <c r="G4" s="9"/>
      <c r="H4" s="9"/>
      <c r="I4" s="9"/>
      <c r="J4" s="9"/>
      <c r="K4" s="9"/>
      <c r="M4" s="10" t="s">
        <v>6</v>
      </c>
    </row>
    <row r="5" spans="1:13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M5" s="10" t="s">
        <v>7</v>
      </c>
    </row>
    <row r="6" spans="1:13" ht="42" customHeight="1" thickBot="1" x14ac:dyDescent="0.3">
      <c r="A6" s="11" t="s">
        <v>8</v>
      </c>
      <c r="B6" s="57" t="s">
        <v>9</v>
      </c>
      <c r="C6" s="57" t="s">
        <v>10</v>
      </c>
      <c r="D6" s="57" t="s">
        <v>11</v>
      </c>
      <c r="E6" s="58" t="s">
        <v>12</v>
      </c>
      <c r="F6" s="57" t="s">
        <v>13</v>
      </c>
      <c r="G6" s="57" t="s">
        <v>14</v>
      </c>
      <c r="H6" s="57" t="s">
        <v>15</v>
      </c>
      <c r="I6" s="57" t="s">
        <v>16</v>
      </c>
      <c r="J6" s="57" t="s">
        <v>17</v>
      </c>
      <c r="K6" s="57" t="s">
        <v>18</v>
      </c>
      <c r="L6" s="59"/>
    </row>
    <row r="7" spans="1:13" ht="12" customHeight="1" x14ac:dyDescent="0.25">
      <c r="A7" s="16">
        <v>41395</v>
      </c>
      <c r="B7" s="17">
        <v>94.552000000000007</v>
      </c>
      <c r="C7" s="17">
        <v>0.84799999999999998</v>
      </c>
      <c r="D7" s="17">
        <v>0.27600000000000002</v>
      </c>
      <c r="E7" s="17">
        <f>+C7+D7</f>
        <v>1.1240000000000001</v>
      </c>
      <c r="F7" s="17">
        <v>4.532</v>
      </c>
      <c r="G7" s="17">
        <v>256.96718063354496</v>
      </c>
      <c r="H7" s="17">
        <v>0</v>
      </c>
      <c r="I7" s="17">
        <v>36.99175610587578</v>
      </c>
      <c r="J7" s="17">
        <v>48.172743162653376</v>
      </c>
      <c r="K7" s="17">
        <v>0</v>
      </c>
    </row>
    <row r="8" spans="1:13" ht="12" customHeight="1" x14ac:dyDescent="0.25">
      <c r="A8" s="16">
        <v>41396</v>
      </c>
      <c r="B8" s="20">
        <v>94.49</v>
      </c>
      <c r="C8" s="20">
        <v>0.81899999999999995</v>
      </c>
      <c r="D8" s="17">
        <v>0.26900000000000002</v>
      </c>
      <c r="E8" s="17">
        <f t="shared" ref="E8:E37" si="0">+C8+D8</f>
        <v>1.0880000000000001</v>
      </c>
      <c r="F8" s="20">
        <v>4.3470000000000004</v>
      </c>
      <c r="G8" s="17">
        <v>256.96718063354496</v>
      </c>
      <c r="H8" s="20">
        <v>0</v>
      </c>
      <c r="I8" s="17">
        <v>36.915435788860023</v>
      </c>
      <c r="J8" s="17">
        <v>48.165639612486927</v>
      </c>
      <c r="K8" s="17">
        <v>0</v>
      </c>
    </row>
    <row r="9" spans="1:13" ht="12" customHeight="1" x14ac:dyDescent="0.25">
      <c r="A9" s="16">
        <v>41397</v>
      </c>
      <c r="B9" s="20">
        <v>94.492999999999995</v>
      </c>
      <c r="C9" s="20">
        <v>0.79700000000000004</v>
      </c>
      <c r="D9" s="17">
        <v>0.26300000000000001</v>
      </c>
      <c r="E9" s="17">
        <f t="shared" si="0"/>
        <v>1.06</v>
      </c>
      <c r="F9" s="20">
        <v>4.6020000000000003</v>
      </c>
      <c r="G9" s="17">
        <v>256.96718063354496</v>
      </c>
      <c r="H9" s="17">
        <v>0</v>
      </c>
      <c r="I9" s="17">
        <v>36.995937070317687</v>
      </c>
      <c r="J9" s="17">
        <v>48.210355335748595</v>
      </c>
      <c r="K9" s="17">
        <v>0</v>
      </c>
    </row>
    <row r="10" spans="1:13" ht="12" customHeight="1" x14ac:dyDescent="0.25">
      <c r="A10" s="16">
        <v>41398</v>
      </c>
      <c r="B10" s="20">
        <v>94.481999999999999</v>
      </c>
      <c r="C10" s="20">
        <v>0.79600000000000004</v>
      </c>
      <c r="D10" s="17">
        <v>0.26600000000000001</v>
      </c>
      <c r="E10" s="17">
        <f t="shared" si="0"/>
        <v>1.0620000000000001</v>
      </c>
      <c r="F10" s="20">
        <v>4.7130000000000001</v>
      </c>
      <c r="G10" s="17">
        <v>256.96718063354496</v>
      </c>
      <c r="H10" s="20">
        <v>0</v>
      </c>
      <c r="I10" s="17">
        <v>37.025487276627409</v>
      </c>
      <c r="J10" s="17">
        <v>48.234564043784651</v>
      </c>
      <c r="K10" s="17">
        <v>0</v>
      </c>
    </row>
    <row r="11" spans="1:13" ht="12" customHeight="1" x14ac:dyDescent="0.25">
      <c r="A11" s="16">
        <v>41399</v>
      </c>
      <c r="B11" s="20">
        <v>94.506</v>
      </c>
      <c r="C11" s="20">
        <v>0.80500000000000005</v>
      </c>
      <c r="D11" s="17">
        <v>0.26400000000000001</v>
      </c>
      <c r="E11" s="17">
        <f t="shared" si="0"/>
        <v>1.069</v>
      </c>
      <c r="F11" s="20">
        <v>4.34</v>
      </c>
      <c r="G11" s="17">
        <v>256.96718063354496</v>
      </c>
      <c r="H11" s="17">
        <v>0</v>
      </c>
      <c r="I11" s="17">
        <v>36.912849260010368</v>
      </c>
      <c r="J11" s="17">
        <v>48.16677495525385</v>
      </c>
      <c r="K11" s="17">
        <v>0</v>
      </c>
    </row>
    <row r="12" spans="1:13" ht="12" customHeight="1" x14ac:dyDescent="0.25">
      <c r="A12" s="16">
        <v>41400</v>
      </c>
      <c r="B12" s="20">
        <v>94.483999999999995</v>
      </c>
      <c r="C12" s="20">
        <v>0.79400000000000004</v>
      </c>
      <c r="D12" s="17">
        <v>0.253</v>
      </c>
      <c r="E12" s="17">
        <f t="shared" si="0"/>
        <v>1.0470000000000002</v>
      </c>
      <c r="F12" s="20">
        <v>4.3339999999999996</v>
      </c>
      <c r="G12" s="17">
        <v>256.96718063354496</v>
      </c>
      <c r="H12" s="20">
        <v>0</v>
      </c>
      <c r="I12" s="17">
        <v>36.926455110397583</v>
      </c>
      <c r="J12" s="17">
        <v>48.184528933795562</v>
      </c>
      <c r="K12" s="17">
        <v>0</v>
      </c>
    </row>
    <row r="13" spans="1:13" ht="12" customHeight="1" x14ac:dyDescent="0.25">
      <c r="A13" s="16">
        <v>41401</v>
      </c>
      <c r="B13" s="20">
        <v>94.510999999999996</v>
      </c>
      <c r="C13" s="20">
        <v>0.79500000000000004</v>
      </c>
      <c r="D13" s="17">
        <v>0.26300000000000001</v>
      </c>
      <c r="E13" s="17">
        <f t="shared" si="0"/>
        <v>1.0580000000000001</v>
      </c>
      <c r="F13" s="20">
        <v>4.4820000000000002</v>
      </c>
      <c r="G13" s="17">
        <v>256.96718063354496</v>
      </c>
      <c r="H13" s="17">
        <v>0</v>
      </c>
      <c r="I13" s="17">
        <v>37.036294006752655</v>
      </c>
      <c r="J13" s="17">
        <v>48.268336778653293</v>
      </c>
      <c r="K13" s="17">
        <v>0</v>
      </c>
    </row>
    <row r="14" spans="1:13" ht="12" customHeight="1" x14ac:dyDescent="0.25">
      <c r="A14" s="16">
        <v>41402</v>
      </c>
      <c r="B14" s="20">
        <v>94.114999999999995</v>
      </c>
      <c r="C14" s="20">
        <v>0.79400000000000004</v>
      </c>
      <c r="D14" s="17">
        <v>0.255</v>
      </c>
      <c r="E14" s="17">
        <f t="shared" si="0"/>
        <v>1.0489999999999999</v>
      </c>
      <c r="F14" s="20">
        <v>4.641</v>
      </c>
      <c r="G14" s="17">
        <v>256.96718063354496</v>
      </c>
      <c r="H14" s="20">
        <v>0</v>
      </c>
      <c r="I14" s="17">
        <v>37.085260895385801</v>
      </c>
      <c r="J14" s="17">
        <v>48.276023670551325</v>
      </c>
      <c r="K14" s="17">
        <v>0</v>
      </c>
    </row>
    <row r="15" spans="1:13" ht="12" customHeight="1" x14ac:dyDescent="0.25">
      <c r="A15" s="16">
        <v>41403</v>
      </c>
      <c r="B15" s="20">
        <v>94.179000000000002</v>
      </c>
      <c r="C15" s="20">
        <v>0.79800000000000004</v>
      </c>
      <c r="D15" s="17">
        <v>0.251</v>
      </c>
      <c r="E15" s="17">
        <f t="shared" si="0"/>
        <v>1.0489999999999999</v>
      </c>
      <c r="F15" s="20">
        <v>4.548</v>
      </c>
      <c r="G15" s="17">
        <v>256.96718063354496</v>
      </c>
      <c r="H15" s="17">
        <v>0</v>
      </c>
      <c r="I15" s="17">
        <v>37.059997949224126</v>
      </c>
      <c r="J15" s="17">
        <v>48.274906612749291</v>
      </c>
      <c r="K15" s="17">
        <v>0</v>
      </c>
    </row>
    <row r="16" spans="1:13" ht="12" customHeight="1" x14ac:dyDescent="0.25">
      <c r="A16" s="16">
        <v>41404</v>
      </c>
      <c r="B16" s="20">
        <v>94.215000000000003</v>
      </c>
      <c r="C16" s="20">
        <v>0.78</v>
      </c>
      <c r="D16" s="17">
        <v>0.254</v>
      </c>
      <c r="E16" s="17">
        <f t="shared" si="0"/>
        <v>1.034</v>
      </c>
      <c r="F16" s="20">
        <v>4.5919999999999996</v>
      </c>
      <c r="G16" s="17">
        <v>256.96718063354496</v>
      </c>
      <c r="H16" s="20">
        <v>0</v>
      </c>
      <c r="I16" s="17">
        <v>37.096811695454114</v>
      </c>
      <c r="J16" s="17">
        <v>48.303304017606244</v>
      </c>
      <c r="K16" s="17">
        <v>0</v>
      </c>
    </row>
    <row r="17" spans="1:11" ht="12" customHeight="1" x14ac:dyDescent="0.25">
      <c r="A17" s="16">
        <v>41405</v>
      </c>
      <c r="B17" s="20">
        <v>94.125</v>
      </c>
      <c r="C17" s="20">
        <v>0.77900000000000003</v>
      </c>
      <c r="D17" s="17">
        <v>0.246</v>
      </c>
      <c r="E17" s="17">
        <f t="shared" si="0"/>
        <v>1.0249999999999999</v>
      </c>
      <c r="F17" s="20">
        <v>4.5659999999999998</v>
      </c>
      <c r="G17" s="17">
        <v>256.96718063354496</v>
      </c>
      <c r="H17" s="17">
        <v>0</v>
      </c>
      <c r="I17" s="17">
        <v>37.106130285693261</v>
      </c>
      <c r="J17" s="17">
        <v>48.32487656217895</v>
      </c>
      <c r="K17" s="17">
        <v>0</v>
      </c>
    </row>
    <row r="18" spans="1:11" ht="12" customHeight="1" x14ac:dyDescent="0.25">
      <c r="A18" s="16">
        <v>41406</v>
      </c>
      <c r="B18" s="20">
        <v>94.296999999999997</v>
      </c>
      <c r="C18" s="20">
        <v>0.84599999999999997</v>
      </c>
      <c r="D18" s="17">
        <v>0.26800000000000002</v>
      </c>
      <c r="E18" s="17">
        <f t="shared" si="0"/>
        <v>1.1139999999999999</v>
      </c>
      <c r="F18" s="20">
        <v>5.2290000000000001</v>
      </c>
      <c r="G18" s="17">
        <v>256.96718063354496</v>
      </c>
      <c r="H18" s="20">
        <v>0</v>
      </c>
      <c r="I18" s="17">
        <v>37.235244136763555</v>
      </c>
      <c r="J18" s="17">
        <v>48.337082579344958</v>
      </c>
      <c r="K18" s="17">
        <v>0</v>
      </c>
    </row>
    <row r="19" spans="1:11" ht="12" customHeight="1" x14ac:dyDescent="0.25">
      <c r="A19" s="16">
        <v>41407</v>
      </c>
      <c r="B19" s="20">
        <v>94.210999999999999</v>
      </c>
      <c r="C19" s="20">
        <v>0.79900000000000004</v>
      </c>
      <c r="D19" s="17">
        <v>0.246</v>
      </c>
      <c r="E19" s="17">
        <f t="shared" si="0"/>
        <v>1.0449999999999999</v>
      </c>
      <c r="F19" s="20">
        <v>4.76</v>
      </c>
      <c r="G19" s="17">
        <v>256.96718063354496</v>
      </c>
      <c r="H19" s="17">
        <v>0</v>
      </c>
      <c r="I19" s="17">
        <v>37.122995871069079</v>
      </c>
      <c r="J19" s="17">
        <v>48.296065026026099</v>
      </c>
      <c r="K19" s="17">
        <v>0</v>
      </c>
    </row>
    <row r="20" spans="1:11" ht="12" customHeight="1" x14ac:dyDescent="0.25">
      <c r="A20" s="16">
        <v>41408</v>
      </c>
      <c r="B20" s="20">
        <v>94.176000000000002</v>
      </c>
      <c r="C20" s="20">
        <v>0.79300000000000004</v>
      </c>
      <c r="D20" s="17">
        <v>0.245</v>
      </c>
      <c r="E20" s="17">
        <f t="shared" si="0"/>
        <v>1.038</v>
      </c>
      <c r="F20" s="20">
        <v>4.5439999999999996</v>
      </c>
      <c r="G20" s="17">
        <v>256.96718063354496</v>
      </c>
      <c r="H20" s="20">
        <v>0</v>
      </c>
      <c r="I20" s="17">
        <v>37.177206681205618</v>
      </c>
      <c r="J20" s="17">
        <v>48.33347179406946</v>
      </c>
      <c r="K20" s="17">
        <v>0</v>
      </c>
    </row>
    <row r="21" spans="1:11" ht="12" customHeight="1" x14ac:dyDescent="0.25">
      <c r="A21" s="16">
        <v>41409</v>
      </c>
      <c r="B21" s="20">
        <v>93.900999999999996</v>
      </c>
      <c r="C21" s="20">
        <v>0.77800000000000002</v>
      </c>
      <c r="D21" s="17">
        <v>0.23899999999999999</v>
      </c>
      <c r="E21" s="17">
        <f t="shared" si="0"/>
        <v>1.0169999999999999</v>
      </c>
      <c r="F21" s="20">
        <v>4.6070000000000002</v>
      </c>
      <c r="G21" s="17">
        <v>256.96718063354496</v>
      </c>
      <c r="H21" s="17">
        <v>0</v>
      </c>
      <c r="I21" s="17">
        <v>37.245200501239609</v>
      </c>
      <c r="J21" s="17">
        <v>48.37834241454464</v>
      </c>
      <c r="K21" s="17">
        <v>0</v>
      </c>
    </row>
    <row r="22" spans="1:11" ht="12" customHeight="1" x14ac:dyDescent="0.25">
      <c r="A22" s="16">
        <v>41410</v>
      </c>
      <c r="B22" s="20">
        <v>93.984999999999999</v>
      </c>
      <c r="C22" s="20">
        <v>0.82399999999999995</v>
      </c>
      <c r="D22" s="17">
        <v>0.245</v>
      </c>
      <c r="E22" s="17">
        <f t="shared" si="0"/>
        <v>1.069</v>
      </c>
      <c r="F22" s="20">
        <v>4.7430000000000003</v>
      </c>
      <c r="G22" s="17">
        <v>256.96718063354496</v>
      </c>
      <c r="H22" s="20">
        <v>0</v>
      </c>
      <c r="I22" s="17">
        <v>37.257778826467373</v>
      </c>
      <c r="J22" s="17">
        <v>48.38031316107763</v>
      </c>
      <c r="K22" s="17">
        <v>0</v>
      </c>
    </row>
    <row r="23" spans="1:11" ht="12" customHeight="1" x14ac:dyDescent="0.25">
      <c r="A23" s="16">
        <v>41411</v>
      </c>
      <c r="B23" s="20">
        <v>94.051000000000002</v>
      </c>
      <c r="C23" s="20">
        <v>0.80200000000000005</v>
      </c>
      <c r="D23" s="17">
        <v>0.24</v>
      </c>
      <c r="E23" s="17">
        <f t="shared" si="0"/>
        <v>1.042</v>
      </c>
      <c r="F23" s="20">
        <v>4.5350000000000001</v>
      </c>
      <c r="G23" s="17">
        <v>256.96718063354496</v>
      </c>
      <c r="H23" s="17">
        <v>0</v>
      </c>
      <c r="I23" s="17">
        <v>37.238362144143963</v>
      </c>
      <c r="J23" s="17">
        <v>48.382730849082485</v>
      </c>
      <c r="K23" s="17">
        <v>0</v>
      </c>
    </row>
    <row r="24" spans="1:11" ht="12" customHeight="1" x14ac:dyDescent="0.25">
      <c r="A24" s="16">
        <v>41412</v>
      </c>
      <c r="B24" s="20">
        <v>94.009</v>
      </c>
      <c r="C24" s="20">
        <v>0.80600000000000005</v>
      </c>
      <c r="D24" s="17">
        <v>0.25</v>
      </c>
      <c r="E24" s="17">
        <f t="shared" si="0"/>
        <v>1.056</v>
      </c>
      <c r="F24" s="20">
        <v>4.593</v>
      </c>
      <c r="G24" s="17">
        <v>256.96718063354496</v>
      </c>
      <c r="H24" s="20">
        <v>0</v>
      </c>
      <c r="I24" s="17">
        <v>37.25122392458811</v>
      </c>
      <c r="J24" s="17">
        <v>48.394131944721394</v>
      </c>
      <c r="K24" s="17">
        <v>0</v>
      </c>
    </row>
    <row r="25" spans="1:11" ht="12" customHeight="1" x14ac:dyDescent="0.25">
      <c r="A25" s="16">
        <v>41413</v>
      </c>
      <c r="B25" s="20">
        <v>93.912000000000006</v>
      </c>
      <c r="C25" s="20">
        <v>0.76300000000000001</v>
      </c>
      <c r="D25" s="17">
        <v>0.251</v>
      </c>
      <c r="E25" s="17">
        <f t="shared" si="0"/>
        <v>1.014</v>
      </c>
      <c r="F25" s="20">
        <v>4.5540000000000003</v>
      </c>
      <c r="G25" s="17">
        <v>256.96718063354496</v>
      </c>
      <c r="H25" s="17">
        <v>0</v>
      </c>
      <c r="I25" s="17">
        <v>37.239177077891107</v>
      </c>
      <c r="J25" s="17">
        <v>48.368029441762559</v>
      </c>
      <c r="K25" s="17">
        <v>0</v>
      </c>
    </row>
    <row r="26" spans="1:11" ht="12" customHeight="1" x14ac:dyDescent="0.25">
      <c r="A26" s="16">
        <v>41414</v>
      </c>
      <c r="B26" s="20">
        <v>93.834000000000003</v>
      </c>
      <c r="C26" s="20">
        <v>0.75900000000000001</v>
      </c>
      <c r="D26" s="17">
        <v>0.253</v>
      </c>
      <c r="E26" s="17">
        <f t="shared" si="0"/>
        <v>1.012</v>
      </c>
      <c r="F26" s="20">
        <v>4.5890000000000004</v>
      </c>
      <c r="G26" s="17">
        <v>256.96718063354496</v>
      </c>
      <c r="H26" s="20">
        <v>0</v>
      </c>
      <c r="I26" s="17">
        <v>37.252322313551666</v>
      </c>
      <c r="J26" s="17">
        <v>48.397600994770201</v>
      </c>
      <c r="K26" s="17">
        <v>0</v>
      </c>
    </row>
    <row r="27" spans="1:11" ht="12" customHeight="1" x14ac:dyDescent="0.25">
      <c r="A27" s="16">
        <v>41415</v>
      </c>
      <c r="B27" s="20">
        <v>93.816000000000003</v>
      </c>
      <c r="C27" s="20">
        <v>0.8</v>
      </c>
      <c r="D27" s="17">
        <v>0.25600000000000001</v>
      </c>
      <c r="E27" s="17">
        <f t="shared" si="0"/>
        <v>1.056</v>
      </c>
      <c r="F27" s="20">
        <v>4.5990000000000002</v>
      </c>
      <c r="G27" s="17">
        <v>256.96718063354496</v>
      </c>
      <c r="H27" s="17">
        <v>0</v>
      </c>
      <c r="I27" s="17">
        <v>37.296435031603956</v>
      </c>
      <c r="J27" s="17">
        <v>48.413662329600186</v>
      </c>
      <c r="K27" s="17">
        <v>0</v>
      </c>
    </row>
    <row r="28" spans="1:11" ht="12" customHeight="1" x14ac:dyDescent="0.25">
      <c r="A28" s="16">
        <v>41416</v>
      </c>
      <c r="B28" s="20">
        <v>93.798000000000002</v>
      </c>
      <c r="C28" s="20">
        <v>0.77400000000000002</v>
      </c>
      <c r="D28" s="17">
        <v>0.253</v>
      </c>
      <c r="E28" s="17">
        <f t="shared" si="0"/>
        <v>1.0270000000000001</v>
      </c>
      <c r="F28" s="20">
        <v>4.5910000000000002</v>
      </c>
      <c r="G28" s="17">
        <v>256.96718063354496</v>
      </c>
      <c r="H28" s="17">
        <v>0</v>
      </c>
      <c r="I28" s="17">
        <v>37.292112339553846</v>
      </c>
      <c r="J28" s="17">
        <v>48.393866516611389</v>
      </c>
      <c r="K28" s="17">
        <v>0</v>
      </c>
    </row>
    <row r="29" spans="1:11" ht="12" customHeight="1" x14ac:dyDescent="0.25">
      <c r="A29" s="16">
        <v>41417</v>
      </c>
      <c r="B29" s="20">
        <v>93.88</v>
      </c>
      <c r="C29" s="20">
        <v>0.77200000000000002</v>
      </c>
      <c r="D29" s="17">
        <v>0.254</v>
      </c>
      <c r="E29" s="17">
        <f t="shared" si="0"/>
        <v>1.026</v>
      </c>
      <c r="F29" s="20">
        <v>4.7229999999999999</v>
      </c>
      <c r="G29" s="17">
        <v>256.96718063354496</v>
      </c>
      <c r="H29" s="20">
        <v>0</v>
      </c>
      <c r="I29" s="17">
        <v>37.314221846433057</v>
      </c>
      <c r="J29" s="17">
        <v>48.423612924164217</v>
      </c>
      <c r="K29" s="17">
        <v>0</v>
      </c>
    </row>
    <row r="30" spans="1:11" ht="12" customHeight="1" x14ac:dyDescent="0.25">
      <c r="A30" s="16">
        <v>41418</v>
      </c>
      <c r="B30" s="20">
        <v>93.789000000000001</v>
      </c>
      <c r="C30" s="20">
        <v>0.76400000000000001</v>
      </c>
      <c r="D30" s="17">
        <v>0.25900000000000001</v>
      </c>
      <c r="E30" s="17">
        <f t="shared" si="0"/>
        <v>1.0230000000000001</v>
      </c>
      <c r="F30" s="20">
        <v>4.5250000000000004</v>
      </c>
      <c r="G30" s="17">
        <v>256.96718063354496</v>
      </c>
      <c r="H30" s="17">
        <v>0</v>
      </c>
      <c r="I30" s="17">
        <v>37.297675148175692</v>
      </c>
      <c r="J30" s="17">
        <v>48.404577294158663</v>
      </c>
      <c r="K30" s="17">
        <v>0</v>
      </c>
    </row>
    <row r="31" spans="1:11" ht="12" customHeight="1" x14ac:dyDescent="0.25">
      <c r="A31" s="16">
        <v>41419</v>
      </c>
      <c r="B31" s="20">
        <v>93.698999999999998</v>
      </c>
      <c r="C31" s="20">
        <v>0.79300000000000004</v>
      </c>
      <c r="D31" s="17">
        <v>0.24399999999999999</v>
      </c>
      <c r="E31" s="17">
        <f t="shared" si="0"/>
        <v>1.0369999999999999</v>
      </c>
      <c r="F31" s="20">
        <v>4.7839999999999998</v>
      </c>
      <c r="G31" s="17">
        <v>256.96718063354496</v>
      </c>
      <c r="H31" s="20">
        <v>0</v>
      </c>
      <c r="I31" s="17">
        <v>37.375412741273458</v>
      </c>
      <c r="J31" s="17">
        <v>48.450506348965092</v>
      </c>
      <c r="K31" s="17">
        <v>0</v>
      </c>
    </row>
    <row r="32" spans="1:11" ht="12" customHeight="1" x14ac:dyDescent="0.25">
      <c r="A32" s="16">
        <v>41420</v>
      </c>
      <c r="B32" s="20">
        <v>93.789000000000001</v>
      </c>
      <c r="C32" s="20">
        <v>0.79300000000000004</v>
      </c>
      <c r="D32" s="17">
        <v>0.24199999999999999</v>
      </c>
      <c r="E32" s="17">
        <f t="shared" si="0"/>
        <v>1.0350000000000001</v>
      </c>
      <c r="F32" s="20">
        <v>4.54</v>
      </c>
      <c r="G32" s="17">
        <v>256.96718063354496</v>
      </c>
      <c r="H32" s="17">
        <v>0</v>
      </c>
      <c r="I32" s="17">
        <v>37.319536631740576</v>
      </c>
      <c r="J32" s="17">
        <v>48.427153437273098</v>
      </c>
      <c r="K32" s="17">
        <v>0</v>
      </c>
    </row>
    <row r="33" spans="1:11" ht="12" customHeight="1" x14ac:dyDescent="0.25">
      <c r="A33" s="16">
        <v>41421</v>
      </c>
      <c r="B33" s="20">
        <v>93.917000000000002</v>
      </c>
      <c r="C33" s="20">
        <v>0.78700000000000003</v>
      </c>
      <c r="D33" s="17">
        <v>0.27300000000000002</v>
      </c>
      <c r="E33" s="17">
        <f t="shared" si="0"/>
        <v>1.06</v>
      </c>
      <c r="F33" s="20">
        <v>4.6459999999999999</v>
      </c>
      <c r="G33" s="17">
        <v>256.96718063354496</v>
      </c>
      <c r="H33" s="20">
        <v>0</v>
      </c>
      <c r="I33" s="17">
        <v>37.302458454952443</v>
      </c>
      <c r="J33" s="17">
        <v>48.403541276870712</v>
      </c>
      <c r="K33" s="17">
        <v>0</v>
      </c>
    </row>
    <row r="34" spans="1:11" ht="12" customHeight="1" x14ac:dyDescent="0.25">
      <c r="A34" s="16">
        <v>41422</v>
      </c>
      <c r="B34" s="20">
        <v>94.135999999999996</v>
      </c>
      <c r="C34" s="20">
        <v>0.80700000000000005</v>
      </c>
      <c r="D34" s="17">
        <v>0.29599999999999999</v>
      </c>
      <c r="E34" s="17">
        <f t="shared" si="0"/>
        <v>1.103</v>
      </c>
      <c r="F34" s="20">
        <v>4.6349999999999998</v>
      </c>
      <c r="G34" s="17">
        <v>256.96718063354496</v>
      </c>
      <c r="H34" s="17">
        <v>0</v>
      </c>
      <c r="I34" s="17">
        <v>37.202646786877537</v>
      </c>
      <c r="J34" s="17">
        <v>48.373905230490251</v>
      </c>
      <c r="K34" s="17">
        <v>0</v>
      </c>
    </row>
    <row r="35" spans="1:11" ht="12" customHeight="1" x14ac:dyDescent="0.25">
      <c r="A35" s="16">
        <v>41423</v>
      </c>
      <c r="B35" s="20">
        <v>94.106999999999999</v>
      </c>
      <c r="C35" s="20">
        <v>0.76600000000000001</v>
      </c>
      <c r="D35" s="17">
        <v>0.30099999999999999</v>
      </c>
      <c r="E35" s="17">
        <f t="shared" si="0"/>
        <v>1.0669999999999999</v>
      </c>
      <c r="F35" s="20">
        <v>4.6660000000000004</v>
      </c>
      <c r="G35" s="17">
        <v>256.96718063354496</v>
      </c>
      <c r="H35" s="17">
        <v>0</v>
      </c>
      <c r="I35" s="17">
        <v>37.093551960465504</v>
      </c>
      <c r="J35" s="17">
        <v>48.292473096792264</v>
      </c>
      <c r="K35" s="17">
        <v>0</v>
      </c>
    </row>
    <row r="36" spans="1:11" ht="12" customHeight="1" x14ac:dyDescent="0.25">
      <c r="A36" s="16">
        <v>41424</v>
      </c>
      <c r="B36" s="20">
        <v>94.069000000000003</v>
      </c>
      <c r="C36" s="20">
        <v>0.75600000000000001</v>
      </c>
      <c r="D36" s="17">
        <v>0.30399999999999999</v>
      </c>
      <c r="E36" s="17">
        <f t="shared" si="0"/>
        <v>1.06</v>
      </c>
      <c r="F36" s="20">
        <v>4.6440000000000001</v>
      </c>
      <c r="G36" s="17">
        <v>256.96718063354496</v>
      </c>
      <c r="H36" s="20">
        <v>0</v>
      </c>
      <c r="I36" s="17">
        <v>37.100602908973457</v>
      </c>
      <c r="J36" s="17">
        <v>48.299233660103695</v>
      </c>
      <c r="K36" s="17">
        <v>0</v>
      </c>
    </row>
    <row r="37" spans="1:11" ht="12" customHeight="1" x14ac:dyDescent="0.25">
      <c r="A37" s="16">
        <v>41425</v>
      </c>
      <c r="B37" s="20">
        <v>94.08</v>
      </c>
      <c r="C37" s="20">
        <v>0.76400000000000001</v>
      </c>
      <c r="D37" s="17">
        <v>0.312</v>
      </c>
      <c r="E37" s="17">
        <f t="shared" si="0"/>
        <v>1.0760000000000001</v>
      </c>
      <c r="F37" s="20">
        <v>4.5540000000000003</v>
      </c>
      <c r="G37" s="17">
        <v>256.96718063354496</v>
      </c>
      <c r="H37" s="17">
        <v>0</v>
      </c>
      <c r="I37" s="17">
        <v>37.077217853620446</v>
      </c>
      <c r="J37" s="17">
        <v>48.270017079408028</v>
      </c>
      <c r="K37" s="17">
        <v>0</v>
      </c>
    </row>
    <row r="38" spans="1:11" ht="12" customHeight="1" thickBot="1" x14ac:dyDescent="0.3">
      <c r="A38" s="16"/>
      <c r="B38" s="61"/>
      <c r="C38" s="61"/>
      <c r="D38" s="17"/>
      <c r="E38" s="61"/>
      <c r="F38" s="61"/>
      <c r="G38" s="17"/>
      <c r="H38" s="17"/>
      <c r="I38" s="62"/>
      <c r="J38" s="17"/>
      <c r="K38" s="17"/>
    </row>
    <row r="39" spans="1:11" ht="7.5" customHeight="1" thickTop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5.75" thickBot="1" x14ac:dyDescent="0.3">
      <c r="A40" s="64" t="s">
        <v>24</v>
      </c>
      <c r="B40" s="65">
        <f>MAX(B7:B37)</f>
        <v>94.552000000000007</v>
      </c>
      <c r="C40" s="65">
        <f t="shared" ref="C40:K40" si="1">MAX(C7:C37)</f>
        <v>0.84799999999999998</v>
      </c>
      <c r="D40" s="65">
        <f t="shared" si="1"/>
        <v>0.312</v>
      </c>
      <c r="E40" s="65">
        <f t="shared" si="1"/>
        <v>1.1240000000000001</v>
      </c>
      <c r="F40" s="65">
        <f t="shared" si="1"/>
        <v>5.2290000000000001</v>
      </c>
      <c r="G40" s="65">
        <f t="shared" si="1"/>
        <v>256.96718063354496</v>
      </c>
      <c r="H40" s="65">
        <f t="shared" si="1"/>
        <v>0</v>
      </c>
      <c r="I40" s="65">
        <f t="shared" si="1"/>
        <v>37.375412741273458</v>
      </c>
      <c r="J40" s="65">
        <f t="shared" si="1"/>
        <v>48.450506348965092</v>
      </c>
      <c r="K40" s="65">
        <f t="shared" si="1"/>
        <v>0</v>
      </c>
    </row>
    <row r="41" spans="1:11" ht="7.5" customHeight="1" x14ac:dyDescent="0.2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43" t="s">
        <v>26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41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41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41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41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6"/>
  <sheetViews>
    <sheetView showGridLines="0" tabSelected="1" zoomScale="85" zoomScaleNormal="100"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</row>
    <row r="3" spans="1:13" x14ac:dyDescent="0.25">
      <c r="A3" s="2" t="s">
        <v>3</v>
      </c>
      <c r="B3" s="3"/>
      <c r="C3" s="7" t="s">
        <v>29</v>
      </c>
      <c r="D3" s="7"/>
      <c r="E3" s="7"/>
      <c r="F3" s="7"/>
      <c r="G3" s="7"/>
      <c r="H3" s="7"/>
      <c r="I3" s="7"/>
      <c r="J3" s="7"/>
      <c r="K3" s="7"/>
    </row>
    <row r="4" spans="1:13" ht="15.75" thickBot="1" x14ac:dyDescent="0.3">
      <c r="A4" s="2" t="s">
        <v>5</v>
      </c>
      <c r="B4" s="2"/>
      <c r="C4" s="56" t="s">
        <v>6</v>
      </c>
      <c r="D4" s="56"/>
      <c r="E4" s="9"/>
      <c r="F4" s="9"/>
      <c r="G4" s="9"/>
      <c r="H4" s="9"/>
      <c r="I4" s="9"/>
      <c r="J4" s="9"/>
      <c r="K4" s="9"/>
      <c r="M4" s="10" t="s">
        <v>6</v>
      </c>
    </row>
    <row r="5" spans="1:13" ht="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M5" s="10" t="s">
        <v>7</v>
      </c>
    </row>
    <row r="6" spans="1:13" ht="42" customHeight="1" thickBot="1" x14ac:dyDescent="0.3">
      <c r="A6" s="11" t="s">
        <v>8</v>
      </c>
      <c r="B6" s="78" t="s">
        <v>9</v>
      </c>
      <c r="C6" s="78" t="s">
        <v>10</v>
      </c>
      <c r="D6" s="78" t="s">
        <v>11</v>
      </c>
      <c r="E6" s="79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59"/>
    </row>
    <row r="7" spans="1:13" ht="12" customHeight="1" x14ac:dyDescent="0.25">
      <c r="A7" s="16">
        <v>41395</v>
      </c>
      <c r="B7" s="80">
        <v>94.048000000000002</v>
      </c>
      <c r="C7" s="17">
        <v>0.77900000000000003</v>
      </c>
      <c r="D7" s="17">
        <v>0.25800000000000001</v>
      </c>
      <c r="E7" s="17">
        <f>D7+C7</f>
        <v>1.0369999999999999</v>
      </c>
      <c r="F7" s="17">
        <v>4.1070000000000002</v>
      </c>
      <c r="G7" s="17">
        <v>256.96718063354496</v>
      </c>
      <c r="H7" s="17">
        <v>0</v>
      </c>
      <c r="I7" s="17">
        <v>36.822462477880762</v>
      </c>
      <c r="J7" s="17">
        <v>48.066840208044539</v>
      </c>
      <c r="K7" s="17">
        <v>0</v>
      </c>
    </row>
    <row r="8" spans="1:13" ht="12" customHeight="1" x14ac:dyDescent="0.25">
      <c r="A8" s="16">
        <v>41396</v>
      </c>
      <c r="B8" s="81">
        <v>94.32</v>
      </c>
      <c r="C8" s="20">
        <v>0.76700000000000002</v>
      </c>
      <c r="D8" s="21">
        <v>0.25600000000000001</v>
      </c>
      <c r="E8" s="17">
        <f t="shared" ref="E8:E37" si="0">D8+C8</f>
        <v>1.0230000000000001</v>
      </c>
      <c r="F8" s="20">
        <v>4.1769999999999996</v>
      </c>
      <c r="G8" s="17">
        <v>256.96718063354496</v>
      </c>
      <c r="H8" s="20">
        <v>0</v>
      </c>
      <c r="I8" s="17">
        <v>36.848930108712118</v>
      </c>
      <c r="J8" s="17">
        <v>48.092786278659467</v>
      </c>
      <c r="K8" s="17">
        <v>0</v>
      </c>
    </row>
    <row r="9" spans="1:13" ht="12" customHeight="1" x14ac:dyDescent="0.25">
      <c r="A9" s="16">
        <v>41397</v>
      </c>
      <c r="B9" s="81">
        <v>94.046999999999997</v>
      </c>
      <c r="C9" s="20">
        <v>0.749</v>
      </c>
      <c r="D9" s="21">
        <v>0.252</v>
      </c>
      <c r="E9" s="17">
        <f t="shared" si="0"/>
        <v>1.0009999999999999</v>
      </c>
      <c r="F9" s="20">
        <v>4.1970000000000001</v>
      </c>
      <c r="G9" s="17">
        <v>256.96718063354496</v>
      </c>
      <c r="H9" s="20">
        <v>0</v>
      </c>
      <c r="I9" s="17">
        <v>36.879933023005904</v>
      </c>
      <c r="J9" s="17">
        <v>48.131199639094753</v>
      </c>
      <c r="K9" s="17">
        <v>0</v>
      </c>
    </row>
    <row r="10" spans="1:13" ht="12" customHeight="1" x14ac:dyDescent="0.25">
      <c r="A10" s="16">
        <v>41398</v>
      </c>
      <c r="B10" s="81">
        <v>93.984999999999999</v>
      </c>
      <c r="C10" s="20">
        <v>0.75</v>
      </c>
      <c r="D10" s="21">
        <v>0.245</v>
      </c>
      <c r="E10" s="17">
        <f t="shared" si="0"/>
        <v>0.995</v>
      </c>
      <c r="F10" s="20">
        <v>4.2110000000000003</v>
      </c>
      <c r="G10" s="17">
        <v>256.96718063354496</v>
      </c>
      <c r="H10" s="20">
        <v>0</v>
      </c>
      <c r="I10" s="17">
        <v>36.881810913814554</v>
      </c>
      <c r="J10" s="17">
        <v>48.13605436421075</v>
      </c>
      <c r="K10" s="17">
        <v>0</v>
      </c>
    </row>
    <row r="11" spans="1:13" ht="12" customHeight="1" x14ac:dyDescent="0.25">
      <c r="A11" s="16">
        <v>41399</v>
      </c>
      <c r="B11" s="81">
        <v>94.331999999999994</v>
      </c>
      <c r="C11" s="20">
        <v>0.77100000000000002</v>
      </c>
      <c r="D11" s="21">
        <v>0.24399999999999999</v>
      </c>
      <c r="E11" s="17">
        <f t="shared" si="0"/>
        <v>1.0150000000000001</v>
      </c>
      <c r="F11" s="20">
        <v>4.1909999999999998</v>
      </c>
      <c r="G11" s="17">
        <v>256.96718063354496</v>
      </c>
      <c r="H11" s="20">
        <v>0</v>
      </c>
      <c r="I11" s="17">
        <v>36.865547670773587</v>
      </c>
      <c r="J11" s="17">
        <v>48.122001403335268</v>
      </c>
      <c r="K11" s="17">
        <v>0</v>
      </c>
    </row>
    <row r="12" spans="1:13" ht="12" customHeight="1" x14ac:dyDescent="0.25">
      <c r="A12" s="16">
        <v>41400</v>
      </c>
      <c r="B12" s="81">
        <v>94.391000000000005</v>
      </c>
      <c r="C12" s="20">
        <v>0.751</v>
      </c>
      <c r="D12" s="21">
        <v>0.24299999999999999</v>
      </c>
      <c r="E12" s="17">
        <f t="shared" si="0"/>
        <v>0.99399999999999999</v>
      </c>
      <c r="F12" s="20">
        <v>4.2350000000000003</v>
      </c>
      <c r="G12" s="17">
        <v>256.96718063354496</v>
      </c>
      <c r="H12" s="20">
        <v>0</v>
      </c>
      <c r="I12" s="17">
        <v>36.882129800933008</v>
      </c>
      <c r="J12" s="17">
        <v>48.139717115443403</v>
      </c>
      <c r="K12" s="17">
        <v>0</v>
      </c>
    </row>
    <row r="13" spans="1:13" ht="12" customHeight="1" x14ac:dyDescent="0.25">
      <c r="A13" s="16">
        <v>41401</v>
      </c>
      <c r="B13" s="81">
        <v>94.162999999999997</v>
      </c>
      <c r="C13" s="20">
        <v>0.72499999999999998</v>
      </c>
      <c r="D13" s="20">
        <v>0.24</v>
      </c>
      <c r="E13" s="17">
        <f t="shared" si="0"/>
        <v>0.96499999999999997</v>
      </c>
      <c r="F13" s="20">
        <v>4.202</v>
      </c>
      <c r="G13" s="17">
        <v>256.96718063354496</v>
      </c>
      <c r="H13" s="20">
        <v>0</v>
      </c>
      <c r="I13" s="17">
        <v>36.884928921194948</v>
      </c>
      <c r="J13" s="17">
        <v>48.138648110686546</v>
      </c>
      <c r="K13" s="17">
        <v>0</v>
      </c>
    </row>
    <row r="14" spans="1:13" ht="12" customHeight="1" x14ac:dyDescent="0.25">
      <c r="A14" s="16">
        <v>41402</v>
      </c>
      <c r="B14" s="81">
        <v>93.944000000000003</v>
      </c>
      <c r="C14" s="20">
        <v>0.749</v>
      </c>
      <c r="D14" s="20">
        <v>0.23699999999999999</v>
      </c>
      <c r="E14" s="17">
        <f t="shared" si="0"/>
        <v>0.98599999999999999</v>
      </c>
      <c r="F14" s="20">
        <v>4.4530000000000003</v>
      </c>
      <c r="G14" s="17">
        <v>256.96718063354496</v>
      </c>
      <c r="H14" s="20">
        <v>0</v>
      </c>
      <c r="I14" s="17">
        <v>37.020101627515807</v>
      </c>
      <c r="J14" s="17">
        <v>48.212424300932263</v>
      </c>
      <c r="K14" s="17">
        <v>0</v>
      </c>
    </row>
    <row r="15" spans="1:13" ht="12" customHeight="1" x14ac:dyDescent="0.25">
      <c r="A15" s="16">
        <v>41403</v>
      </c>
      <c r="B15" s="81">
        <v>94.019000000000005</v>
      </c>
      <c r="C15" s="20">
        <v>0.73</v>
      </c>
      <c r="D15" s="20">
        <v>0.23799999999999999</v>
      </c>
      <c r="E15" s="17">
        <f t="shared" si="0"/>
        <v>0.96799999999999997</v>
      </c>
      <c r="F15" s="20">
        <v>4.4260000000000002</v>
      </c>
      <c r="G15" s="17">
        <v>256.96718063354496</v>
      </c>
      <c r="H15" s="20">
        <v>0</v>
      </c>
      <c r="I15" s="17">
        <v>37.01978274039736</v>
      </c>
      <c r="J15" s="17">
        <v>48.213902585066833</v>
      </c>
      <c r="K15" s="17">
        <v>0</v>
      </c>
    </row>
    <row r="16" spans="1:13" ht="12" customHeight="1" x14ac:dyDescent="0.25">
      <c r="A16" s="16">
        <v>41404</v>
      </c>
      <c r="B16" s="81">
        <v>94.006</v>
      </c>
      <c r="C16" s="20">
        <v>0.72699999999999998</v>
      </c>
      <c r="D16" s="20">
        <v>0.23799999999999999</v>
      </c>
      <c r="E16" s="17">
        <f t="shared" si="0"/>
        <v>0.96499999999999997</v>
      </c>
      <c r="F16" s="20">
        <v>4.3739999999999997</v>
      </c>
      <c r="G16" s="17">
        <v>256.96718063354496</v>
      </c>
      <c r="H16" s="20">
        <v>0</v>
      </c>
      <c r="I16" s="17">
        <v>37.013440429930398</v>
      </c>
      <c r="J16" s="17">
        <v>48.216824428713899</v>
      </c>
      <c r="K16" s="17">
        <v>0</v>
      </c>
    </row>
    <row r="17" spans="1:11" ht="12" customHeight="1" x14ac:dyDescent="0.25">
      <c r="A17" s="16">
        <v>41405</v>
      </c>
      <c r="B17" s="81">
        <v>94.022999999999996</v>
      </c>
      <c r="C17" s="20">
        <v>0.70099999999999996</v>
      </c>
      <c r="D17" s="20">
        <v>0.23</v>
      </c>
      <c r="E17" s="17">
        <f t="shared" si="0"/>
        <v>0.93099999999999994</v>
      </c>
      <c r="F17" s="20">
        <v>4.4660000000000002</v>
      </c>
      <c r="G17" s="17">
        <v>256.96718063354496</v>
      </c>
      <c r="H17" s="20">
        <v>0</v>
      </c>
      <c r="I17" s="17">
        <v>37.034522411650158</v>
      </c>
      <c r="J17" s="17">
        <v>48.231741198691431</v>
      </c>
      <c r="K17" s="17">
        <v>0</v>
      </c>
    </row>
    <row r="18" spans="1:11" ht="12" customHeight="1" x14ac:dyDescent="0.25">
      <c r="A18" s="16">
        <v>41406</v>
      </c>
      <c r="B18" s="81">
        <v>93.304000000000002</v>
      </c>
      <c r="C18" s="20">
        <v>0.73</v>
      </c>
      <c r="D18" s="20">
        <v>0.23799999999999999</v>
      </c>
      <c r="E18" s="17">
        <f t="shared" si="0"/>
        <v>0.96799999999999997</v>
      </c>
      <c r="F18" s="20">
        <v>4.2789999999999999</v>
      </c>
      <c r="G18" s="17">
        <v>256.96718063354496</v>
      </c>
      <c r="H18" s="20">
        <v>0</v>
      </c>
      <c r="I18" s="17">
        <v>37.006283185716299</v>
      </c>
      <c r="J18" s="17">
        <v>48.185023975204345</v>
      </c>
      <c r="K18" s="17">
        <v>0</v>
      </c>
    </row>
    <row r="19" spans="1:11" ht="12" customHeight="1" x14ac:dyDescent="0.25">
      <c r="A19" s="16">
        <v>41407</v>
      </c>
      <c r="B19" s="81">
        <v>93.817999999999998</v>
      </c>
      <c r="C19" s="20">
        <v>0.73499999999999999</v>
      </c>
      <c r="D19" s="20">
        <v>0.23400000000000001</v>
      </c>
      <c r="E19" s="17">
        <f t="shared" si="0"/>
        <v>0.96899999999999997</v>
      </c>
      <c r="F19" s="20">
        <v>4.3879999999999999</v>
      </c>
      <c r="G19" s="17">
        <v>256.96718063354496</v>
      </c>
      <c r="H19" s="20">
        <v>0</v>
      </c>
      <c r="I19" s="17">
        <v>37.020455946536302</v>
      </c>
      <c r="J19" s="17">
        <v>48.222596886264284</v>
      </c>
      <c r="K19" s="17">
        <v>0</v>
      </c>
    </row>
    <row r="20" spans="1:11" ht="12" customHeight="1" x14ac:dyDescent="0.25">
      <c r="A20" s="16">
        <v>41408</v>
      </c>
      <c r="B20" s="81">
        <v>93.906999999999996</v>
      </c>
      <c r="C20" s="20">
        <v>0.74299999999999999</v>
      </c>
      <c r="D20" s="20">
        <v>0.224</v>
      </c>
      <c r="E20" s="17">
        <f t="shared" si="0"/>
        <v>0.96699999999999997</v>
      </c>
      <c r="F20" s="20">
        <v>4.4219999999999997</v>
      </c>
      <c r="G20" s="17">
        <v>256.96718063354496</v>
      </c>
      <c r="H20" s="20">
        <v>0</v>
      </c>
      <c r="I20" s="17">
        <v>36.998877918187837</v>
      </c>
      <c r="J20" s="17">
        <v>48.205216959614688</v>
      </c>
      <c r="K20" s="17">
        <v>0</v>
      </c>
    </row>
    <row r="21" spans="1:11" ht="12" customHeight="1" x14ac:dyDescent="0.25">
      <c r="A21" s="16">
        <v>41409</v>
      </c>
      <c r="B21" s="81">
        <v>93.744</v>
      </c>
      <c r="C21" s="20">
        <v>0.72199999999999998</v>
      </c>
      <c r="D21" s="20">
        <v>0.22700000000000001</v>
      </c>
      <c r="E21" s="17">
        <f t="shared" si="0"/>
        <v>0.94899999999999995</v>
      </c>
      <c r="F21" s="20">
        <v>4.4619999999999997</v>
      </c>
      <c r="G21" s="17">
        <v>256.96718063354496</v>
      </c>
      <c r="H21" s="20">
        <v>0</v>
      </c>
      <c r="I21" s="17">
        <v>37.17323830817601</v>
      </c>
      <c r="J21" s="17">
        <v>48.32627057391003</v>
      </c>
      <c r="K21" s="17">
        <v>0</v>
      </c>
    </row>
    <row r="22" spans="1:11" ht="12" customHeight="1" x14ac:dyDescent="0.25">
      <c r="A22" s="16">
        <v>41410</v>
      </c>
      <c r="B22" s="81">
        <v>93.573999999999998</v>
      </c>
      <c r="C22" s="20">
        <v>0.72499999999999998</v>
      </c>
      <c r="D22" s="20">
        <v>0.224</v>
      </c>
      <c r="E22" s="17">
        <f t="shared" si="0"/>
        <v>0.94899999999999995</v>
      </c>
      <c r="F22" s="20">
        <v>4.3929999999999998</v>
      </c>
      <c r="G22" s="17">
        <v>256.96718063354496</v>
      </c>
      <c r="H22" s="20">
        <v>0</v>
      </c>
      <c r="I22" s="17">
        <v>37.172494238232964</v>
      </c>
      <c r="J22" s="17">
        <v>48.284925616549096</v>
      </c>
      <c r="K22" s="17">
        <v>0</v>
      </c>
    </row>
    <row r="23" spans="1:11" ht="12" customHeight="1" x14ac:dyDescent="0.25">
      <c r="A23" s="16">
        <v>41411</v>
      </c>
      <c r="B23" s="81">
        <v>93.790999999999997</v>
      </c>
      <c r="C23" s="20">
        <v>0.71799999999999997</v>
      </c>
      <c r="D23" s="20">
        <v>0.223</v>
      </c>
      <c r="E23" s="17">
        <f t="shared" si="0"/>
        <v>0.94099999999999995</v>
      </c>
      <c r="F23" s="20">
        <v>4.282</v>
      </c>
      <c r="G23" s="17">
        <v>256.96718063354496</v>
      </c>
      <c r="H23" s="20">
        <v>0</v>
      </c>
      <c r="I23" s="17">
        <v>37.12402339622853</v>
      </c>
      <c r="J23" s="17">
        <v>48.270040501482363</v>
      </c>
      <c r="K23" s="17">
        <v>0</v>
      </c>
    </row>
    <row r="24" spans="1:11" ht="12" customHeight="1" x14ac:dyDescent="0.25">
      <c r="A24" s="16">
        <v>41412</v>
      </c>
      <c r="B24" s="81">
        <v>93.736999999999995</v>
      </c>
      <c r="C24" s="20">
        <v>0.71799999999999997</v>
      </c>
      <c r="D24" s="20">
        <v>0.22500000000000001</v>
      </c>
      <c r="E24" s="17">
        <f t="shared" si="0"/>
        <v>0.94299999999999995</v>
      </c>
      <c r="F24" s="20">
        <v>4.3289999999999997</v>
      </c>
      <c r="G24" s="17">
        <v>256.96718063354496</v>
      </c>
      <c r="H24" s="20">
        <v>0</v>
      </c>
      <c r="I24" s="17">
        <v>37.159561593984698</v>
      </c>
      <c r="J24" s="17">
        <v>48.303813872096875</v>
      </c>
      <c r="K24" s="17">
        <v>0</v>
      </c>
    </row>
    <row r="25" spans="1:11" ht="12" customHeight="1" x14ac:dyDescent="0.25">
      <c r="A25" s="16">
        <v>41413</v>
      </c>
      <c r="B25" s="81">
        <v>93.74</v>
      </c>
      <c r="C25" s="20">
        <v>0.73699999999999999</v>
      </c>
      <c r="D25" s="20">
        <v>0.24299999999999999</v>
      </c>
      <c r="E25" s="17">
        <f t="shared" si="0"/>
        <v>0.98</v>
      </c>
      <c r="F25" s="20">
        <v>4.407</v>
      </c>
      <c r="G25" s="17">
        <v>256.96718063354496</v>
      </c>
      <c r="H25" s="20">
        <v>0</v>
      </c>
      <c r="I25" s="17">
        <v>37.184151334007417</v>
      </c>
      <c r="J25" s="17">
        <v>48.327803751966023</v>
      </c>
      <c r="K25" s="17">
        <v>0</v>
      </c>
    </row>
    <row r="26" spans="1:11" ht="12" customHeight="1" x14ac:dyDescent="0.25">
      <c r="A26" s="16">
        <v>41414</v>
      </c>
      <c r="B26" s="81">
        <v>93.73</v>
      </c>
      <c r="C26" s="20">
        <v>0.71299999999999997</v>
      </c>
      <c r="D26" s="20">
        <v>0.24199999999999999</v>
      </c>
      <c r="E26" s="17">
        <f t="shared" si="0"/>
        <v>0.95499999999999996</v>
      </c>
      <c r="F26" s="20">
        <v>4.492</v>
      </c>
      <c r="G26" s="17">
        <v>256.96718063354496</v>
      </c>
      <c r="H26" s="20">
        <v>0</v>
      </c>
      <c r="I26" s="17">
        <v>37.199989394223785</v>
      </c>
      <c r="J26" s="17">
        <v>48.336546254128223</v>
      </c>
      <c r="K26" s="17">
        <v>0</v>
      </c>
    </row>
    <row r="27" spans="1:11" ht="12" customHeight="1" x14ac:dyDescent="0.25">
      <c r="A27" s="16">
        <v>41415</v>
      </c>
      <c r="B27" s="81">
        <v>93.641999999999996</v>
      </c>
      <c r="C27" s="20">
        <v>0.72399999999999998</v>
      </c>
      <c r="D27" s="20">
        <v>0.24</v>
      </c>
      <c r="E27" s="17">
        <f t="shared" si="0"/>
        <v>0.96399999999999997</v>
      </c>
      <c r="F27" s="20">
        <v>4.5209999999999999</v>
      </c>
      <c r="G27" s="17">
        <v>256.96718063354496</v>
      </c>
      <c r="H27" s="20">
        <v>0</v>
      </c>
      <c r="I27" s="17">
        <v>37.218130528073395</v>
      </c>
      <c r="J27" s="17">
        <v>48.333081033985117</v>
      </c>
      <c r="K27" s="17">
        <v>0</v>
      </c>
    </row>
    <row r="28" spans="1:11" ht="12" customHeight="1" x14ac:dyDescent="0.25">
      <c r="A28" s="16">
        <v>41416</v>
      </c>
      <c r="B28" s="81">
        <v>93.635999999999996</v>
      </c>
      <c r="C28" s="20">
        <v>0.72799999999999998</v>
      </c>
      <c r="D28" s="20">
        <v>0.23699999999999999</v>
      </c>
      <c r="E28" s="17">
        <f t="shared" si="0"/>
        <v>0.96499999999999997</v>
      </c>
      <c r="F28" s="20">
        <v>4.492</v>
      </c>
      <c r="G28" s="17">
        <v>256.96718063354496</v>
      </c>
      <c r="H28" s="20">
        <v>0</v>
      </c>
      <c r="I28" s="17">
        <v>37.202186172150874</v>
      </c>
      <c r="J28" s="17">
        <v>48.325939927661629</v>
      </c>
      <c r="K28" s="17">
        <v>0</v>
      </c>
    </row>
    <row r="29" spans="1:11" ht="12" customHeight="1" x14ac:dyDescent="0.25">
      <c r="A29" s="16">
        <v>41417</v>
      </c>
      <c r="B29" s="81">
        <v>93.480999999999995</v>
      </c>
      <c r="C29" s="20">
        <v>0.72199999999999998</v>
      </c>
      <c r="D29" s="20">
        <v>0.24099999999999999</v>
      </c>
      <c r="E29" s="17">
        <f t="shared" si="0"/>
        <v>0.96299999999999997</v>
      </c>
      <c r="F29" s="20">
        <v>4.4630000000000001</v>
      </c>
      <c r="G29" s="17">
        <v>256.96718063354496</v>
      </c>
      <c r="H29" s="20">
        <v>0</v>
      </c>
      <c r="I29" s="17">
        <v>37.201335806501682</v>
      </c>
      <c r="J29" s="17">
        <v>48.352571300900244</v>
      </c>
      <c r="K29" s="17">
        <v>0</v>
      </c>
    </row>
    <row r="30" spans="1:11" ht="12" customHeight="1" x14ac:dyDescent="0.25">
      <c r="A30" s="16">
        <v>41418</v>
      </c>
      <c r="B30" s="81">
        <v>93.683999999999997</v>
      </c>
      <c r="C30" s="20">
        <v>0.73499999999999999</v>
      </c>
      <c r="D30" s="20">
        <v>0.24</v>
      </c>
      <c r="E30" s="17">
        <f t="shared" si="0"/>
        <v>0.97499999999999998</v>
      </c>
      <c r="F30" s="20">
        <v>4.4139999999999997</v>
      </c>
      <c r="G30" s="17">
        <v>256.96718063354496</v>
      </c>
      <c r="H30" s="20">
        <v>0</v>
      </c>
      <c r="I30" s="17">
        <v>37.234004020191819</v>
      </c>
      <c r="J30" s="17">
        <v>48.348753797968541</v>
      </c>
      <c r="K30" s="17">
        <v>0</v>
      </c>
    </row>
    <row r="31" spans="1:11" ht="12" customHeight="1" x14ac:dyDescent="0.25">
      <c r="A31" s="16">
        <v>41419</v>
      </c>
      <c r="B31" s="81">
        <v>93.427000000000007</v>
      </c>
      <c r="C31" s="20">
        <v>0.72299999999999998</v>
      </c>
      <c r="D31" s="20">
        <v>0.22500000000000001</v>
      </c>
      <c r="E31" s="17">
        <f t="shared" si="0"/>
        <v>0.94799999999999995</v>
      </c>
      <c r="F31" s="20">
        <v>4.4880000000000004</v>
      </c>
      <c r="G31" s="17">
        <v>256.96718063354496</v>
      </c>
      <c r="H31" s="20">
        <v>0</v>
      </c>
      <c r="I31" s="17">
        <v>37.284211025396694</v>
      </c>
      <c r="J31" s="17">
        <v>48.375897220239054</v>
      </c>
      <c r="K31" s="17">
        <v>0</v>
      </c>
    </row>
    <row r="32" spans="1:11" ht="12" customHeight="1" x14ac:dyDescent="0.25">
      <c r="A32" s="16">
        <v>41420</v>
      </c>
      <c r="B32" s="81">
        <v>93.665000000000006</v>
      </c>
      <c r="C32" s="20">
        <v>0.71699999999999997</v>
      </c>
      <c r="D32" s="20">
        <v>0.224</v>
      </c>
      <c r="E32" s="17">
        <f t="shared" si="0"/>
        <v>0.94099999999999995</v>
      </c>
      <c r="F32" s="20">
        <v>4.4240000000000004</v>
      </c>
      <c r="G32" s="17">
        <v>256.96718063354496</v>
      </c>
      <c r="H32" s="20">
        <v>0</v>
      </c>
      <c r="I32" s="17">
        <v>37.257318211740724</v>
      </c>
      <c r="J32" s="17">
        <v>48.355553080681219</v>
      </c>
      <c r="K32" s="17">
        <v>0</v>
      </c>
    </row>
    <row r="33" spans="1:11" ht="12" customHeight="1" x14ac:dyDescent="0.25">
      <c r="A33" s="16">
        <v>41421</v>
      </c>
      <c r="B33" s="81">
        <v>93.688000000000002</v>
      </c>
      <c r="C33" s="20">
        <v>0.71099999999999997</v>
      </c>
      <c r="D33" s="20">
        <v>0.23599999999999999</v>
      </c>
      <c r="E33" s="17">
        <f t="shared" si="0"/>
        <v>0.94699999999999995</v>
      </c>
      <c r="F33" s="20">
        <v>4.4039999999999999</v>
      </c>
      <c r="G33" s="17">
        <v>256.96718063354496</v>
      </c>
      <c r="H33" s="20">
        <v>0</v>
      </c>
      <c r="I33" s="17">
        <v>37.146451790226195</v>
      </c>
      <c r="J33" s="17">
        <v>48.308187342878213</v>
      </c>
      <c r="K33" s="17">
        <v>0</v>
      </c>
    </row>
    <row r="34" spans="1:11" ht="12" customHeight="1" x14ac:dyDescent="0.25">
      <c r="A34" s="16">
        <v>41422</v>
      </c>
      <c r="B34" s="81">
        <v>93.822000000000003</v>
      </c>
      <c r="C34" s="20">
        <v>0.68600000000000005</v>
      </c>
      <c r="D34" s="20">
        <v>0.27700000000000002</v>
      </c>
      <c r="E34" s="17">
        <f t="shared" si="0"/>
        <v>0.96300000000000008</v>
      </c>
      <c r="F34" s="20">
        <v>4.3520000000000003</v>
      </c>
      <c r="G34" s="17">
        <v>256.96718063354496</v>
      </c>
      <c r="H34" s="20">
        <v>0</v>
      </c>
      <c r="I34" s="17">
        <v>36.985626386821131</v>
      </c>
      <c r="J34" s="17">
        <v>48.168819193781609</v>
      </c>
      <c r="K34" s="17">
        <v>0</v>
      </c>
    </row>
    <row r="35" spans="1:11" ht="12" customHeight="1" x14ac:dyDescent="0.25">
      <c r="A35" s="16">
        <v>41423</v>
      </c>
      <c r="B35" s="81">
        <v>93.888000000000005</v>
      </c>
      <c r="C35" s="20">
        <v>0.7</v>
      </c>
      <c r="D35" s="20">
        <v>0.26600000000000001</v>
      </c>
      <c r="E35" s="17">
        <f t="shared" si="0"/>
        <v>0.96599999999999997</v>
      </c>
      <c r="F35" s="20">
        <v>4.4569999999999999</v>
      </c>
      <c r="G35" s="17">
        <v>256.96718063354496</v>
      </c>
      <c r="H35" s="20">
        <v>0</v>
      </c>
      <c r="I35" s="17">
        <v>37.031191812857458</v>
      </c>
      <c r="J35" s="17">
        <v>48.223928710937983</v>
      </c>
      <c r="K35" s="17">
        <v>0</v>
      </c>
    </row>
    <row r="36" spans="1:11" ht="12" customHeight="1" x14ac:dyDescent="0.25">
      <c r="A36" s="16">
        <v>41424</v>
      </c>
      <c r="B36" s="81">
        <v>93.906999999999996</v>
      </c>
      <c r="C36" s="20">
        <v>0.70099999999999996</v>
      </c>
      <c r="D36" s="20">
        <v>0.28799999999999998</v>
      </c>
      <c r="E36" s="17">
        <f t="shared" si="0"/>
        <v>0.98899999999999988</v>
      </c>
      <c r="F36" s="20">
        <v>4.4649999999999999</v>
      </c>
      <c r="G36" s="17">
        <v>256.96718063354496</v>
      </c>
      <c r="H36" s="20">
        <v>0</v>
      </c>
      <c r="I36" s="17">
        <v>37.027436031240157</v>
      </c>
      <c r="J36" s="17">
        <v>48.218824581532679</v>
      </c>
      <c r="K36" s="17">
        <v>0</v>
      </c>
    </row>
    <row r="37" spans="1:11" ht="12" customHeight="1" x14ac:dyDescent="0.25">
      <c r="A37" s="16">
        <v>41425</v>
      </c>
      <c r="B37" s="81">
        <v>93.954999999999998</v>
      </c>
      <c r="C37" s="20">
        <v>0.72799999999999998</v>
      </c>
      <c r="D37" s="20">
        <v>0.28899999999999998</v>
      </c>
      <c r="E37" s="17">
        <f t="shared" si="0"/>
        <v>1.0169999999999999</v>
      </c>
      <c r="F37" s="20">
        <v>4.4290000000000003</v>
      </c>
      <c r="G37" s="17">
        <v>256.96718063354496</v>
      </c>
      <c r="H37" s="20">
        <v>0</v>
      </c>
      <c r="I37" s="17">
        <v>37.016983620135406</v>
      </c>
      <c r="J37" s="17">
        <v>48.205899690162965</v>
      </c>
      <c r="K37" s="17">
        <v>0</v>
      </c>
    </row>
    <row r="38" spans="1:11" ht="12" customHeight="1" thickBot="1" x14ac:dyDescent="0.3">
      <c r="A38" s="16"/>
      <c r="B38" s="60"/>
      <c r="C38" s="61"/>
      <c r="D38" s="61"/>
      <c r="E38" s="17"/>
      <c r="F38" s="61"/>
      <c r="G38" s="61"/>
      <c r="H38" s="61"/>
      <c r="I38" s="62"/>
      <c r="J38" s="17"/>
      <c r="K38" s="17"/>
    </row>
    <row r="39" spans="1:11" ht="7.5" customHeight="1" thickTop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1" ht="15.75" thickBot="1" x14ac:dyDescent="0.3">
      <c r="A40" s="64" t="s">
        <v>22</v>
      </c>
      <c r="B40" s="65">
        <f>MIN(B7:B37)</f>
        <v>93.304000000000002</v>
      </c>
      <c r="C40" s="65">
        <f t="shared" ref="C40:K40" si="1">MIN(C7:C37)</f>
        <v>0.68600000000000005</v>
      </c>
      <c r="D40" s="65">
        <f t="shared" si="1"/>
        <v>0.223</v>
      </c>
      <c r="E40" s="65">
        <f t="shared" si="1"/>
        <v>0.93099999999999994</v>
      </c>
      <c r="F40" s="65">
        <f t="shared" si="1"/>
        <v>4.1070000000000002</v>
      </c>
      <c r="G40" s="65">
        <f t="shared" si="1"/>
        <v>256.96718063354496</v>
      </c>
      <c r="H40" s="65">
        <f t="shared" si="1"/>
        <v>0</v>
      </c>
      <c r="I40" s="65">
        <f t="shared" si="1"/>
        <v>36.822462477880762</v>
      </c>
      <c r="J40" s="65">
        <f t="shared" si="1"/>
        <v>48.066840208044539</v>
      </c>
      <c r="K40" s="65">
        <f t="shared" si="1"/>
        <v>0</v>
      </c>
    </row>
    <row r="41" spans="1:11" ht="7.5" customHeight="1" x14ac:dyDescent="0.2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43" t="s">
        <v>26</v>
      </c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41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41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41"/>
      <c r="B45" s="85"/>
      <c r="C45" s="86"/>
      <c r="D45" s="86"/>
      <c r="E45" s="86"/>
      <c r="F45" s="86"/>
      <c r="G45" s="86"/>
      <c r="H45" s="86"/>
      <c r="I45" s="86"/>
      <c r="J45" s="86"/>
      <c r="K45" s="87"/>
    </row>
    <row r="46" spans="1:11" x14ac:dyDescent="0.25">
      <c r="A46" s="41"/>
      <c r="B46" s="88"/>
      <c r="C46" s="89"/>
      <c r="D46" s="89"/>
      <c r="E46" s="89"/>
      <c r="F46" s="89"/>
      <c r="G46" s="89"/>
      <c r="H46" s="89"/>
      <c r="I46" s="89"/>
      <c r="J46" s="89"/>
      <c r="K46" s="90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Tamazunchale - DMS </vt:lpstr>
      <vt:lpstr>Máximos Tamazunchale - DMS </vt:lpstr>
      <vt:lpstr>Mínimos Tamazunchale - DMS </vt:lpstr>
      <vt:lpstr>Promedios Tamazunchale - RMS </vt:lpstr>
      <vt:lpstr>Máximos Tamazunchale - RMS </vt:lpstr>
      <vt:lpstr>Mínimos Tamazunchale - RMS </vt:lpstr>
      <vt:lpstr>'Máximos Tamazunchale - DMS '!Área_de_impresión</vt:lpstr>
      <vt:lpstr>'Máximos Tamazunchale - RMS '!Área_de_impresión</vt:lpstr>
      <vt:lpstr>'Mínimos Tamazunchale - DMS '!Área_de_impresión</vt:lpstr>
      <vt:lpstr>'Mínimos Tamazunchale - RMS '!Área_de_impresión</vt:lpstr>
      <vt:lpstr>'Promedios Tamazunchale - DMS '!Área_de_impresión</vt:lpstr>
      <vt:lpstr>'Promedios Tamazunchale - RMS '!Área_de_impresión</vt:lpstr>
      <vt:lpstr>'Máximos Tamazunchale - DMS '!regiones</vt:lpstr>
      <vt:lpstr>'Máximos Tamazunchale - RMS '!regiones</vt:lpstr>
      <vt:lpstr>'Mínimos Tamazunchale - DMS '!regiones</vt:lpstr>
      <vt:lpstr>'Mínimos Tamazunchale - RMS '!regiones</vt:lpstr>
      <vt:lpstr>regiones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Lara Cabañas</dc:creator>
  <cp:lastModifiedBy>Alexandra Lara Cabañas</cp:lastModifiedBy>
  <dcterms:created xsi:type="dcterms:W3CDTF">2013-06-19T18:58:24Z</dcterms:created>
  <dcterms:modified xsi:type="dcterms:W3CDTF">2013-06-19T19:01:53Z</dcterms:modified>
</cp:coreProperties>
</file>