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KMS de GNL\2012\10-12\"/>
    </mc:Choice>
  </mc:AlternateContent>
  <bookViews>
    <workbookView xWindow="240" yWindow="105" windowWidth="20115" windowHeight="7680" tabRatio="935" activeTab="5"/>
  </bookViews>
  <sheets>
    <sheet name="Promedios Guadalajara" sheetId="7" r:id="rId1"/>
    <sheet name="Máximos Guadalajara" sheetId="8" r:id="rId2"/>
    <sheet name="Mínimos Guadalajara" sheetId="9" r:id="rId3"/>
    <sheet name="Promedios Manzanillo " sheetId="4" r:id="rId4"/>
    <sheet name="Máximos Manzanillo" sheetId="5" r:id="rId5"/>
    <sheet name="Mínimos Manzanillo" sheetId="6" r:id="rId6"/>
  </sheets>
  <externalReferences>
    <externalReference r:id="rId7"/>
    <externalReference r:id="rId8"/>
  </externalReferences>
  <definedNames>
    <definedName name="_xlnm.Print_Area" localSheetId="1">'Máximos Guadalajara'!$A$1:$L$48</definedName>
    <definedName name="_xlnm.Print_Area" localSheetId="4">'Máximos Manzanillo'!$A$1:$L$47</definedName>
    <definedName name="_xlnm.Print_Area" localSheetId="2">'Mínimos Guadalajara'!$A$1:$L$48</definedName>
    <definedName name="_xlnm.Print_Area" localSheetId="5">'Mínimos Manzanillo'!$A$1:$L$48</definedName>
    <definedName name="_xlnm.Print_Area" localSheetId="0">'Promedios Guadalajara'!$A$1:$O$51</definedName>
    <definedName name="_xlnm.Print_Area" localSheetId="3">'Promedios Manzanillo '!$A$1:$O$51</definedName>
    <definedName name="regiones" localSheetId="1">'Máximos Guadalajara'!$M$4:$M$5</definedName>
    <definedName name="regiones" localSheetId="4">'Máximos Manzanillo'!$M$4:$M$5</definedName>
    <definedName name="regiones" localSheetId="2">'Mínimos Guadalajara'!$M$4:$M$5</definedName>
    <definedName name="regiones" localSheetId="5">'Mínimos Manzanillo'!$M$4:$M$5</definedName>
    <definedName name="regiones">[1]Promedios!$Q$4:$Q$5</definedName>
  </definedNames>
  <calcPr calcId="152511"/>
</workbook>
</file>

<file path=xl/calcChain.xml><?xml version="1.0" encoding="utf-8"?>
<calcChain xmlns="http://schemas.openxmlformats.org/spreadsheetml/2006/main">
  <c r="K37" i="9" l="1"/>
  <c r="J37" i="9"/>
  <c r="I37" i="9"/>
  <c r="H37" i="9"/>
  <c r="G37" i="9"/>
  <c r="F37" i="9"/>
  <c r="E37" i="9"/>
  <c r="D37" i="9"/>
  <c r="C37" i="9"/>
  <c r="B37" i="9"/>
  <c r="K36" i="9"/>
  <c r="J36" i="9"/>
  <c r="I36" i="9"/>
  <c r="H36" i="9"/>
  <c r="G36" i="9"/>
  <c r="F36" i="9"/>
  <c r="D36" i="9"/>
  <c r="E36" i="9" s="1"/>
  <c r="C36" i="9"/>
  <c r="B36" i="9"/>
  <c r="K35" i="9"/>
  <c r="J35" i="9"/>
  <c r="I35" i="9"/>
  <c r="H35" i="9"/>
  <c r="G35" i="9"/>
  <c r="F35" i="9"/>
  <c r="D35" i="9"/>
  <c r="E35" i="9" s="1"/>
  <c r="C35" i="9"/>
  <c r="B35" i="9"/>
  <c r="K34" i="9"/>
  <c r="J34" i="9"/>
  <c r="I34" i="9"/>
  <c r="H34" i="9"/>
  <c r="G34" i="9"/>
  <c r="F34" i="9"/>
  <c r="D34" i="9"/>
  <c r="E34" i="9" s="1"/>
  <c r="C34" i="9"/>
  <c r="B34" i="9"/>
  <c r="K33" i="9"/>
  <c r="J33" i="9"/>
  <c r="I33" i="9"/>
  <c r="H33" i="9"/>
  <c r="G33" i="9"/>
  <c r="F33" i="9"/>
  <c r="D33" i="9"/>
  <c r="E33" i="9" s="1"/>
  <c r="C33" i="9"/>
  <c r="B33" i="9"/>
  <c r="K32" i="9"/>
  <c r="J32" i="9"/>
  <c r="I32" i="9"/>
  <c r="H32" i="9"/>
  <c r="G32" i="9"/>
  <c r="F32" i="9"/>
  <c r="D32" i="9"/>
  <c r="E32" i="9" s="1"/>
  <c r="C32" i="9"/>
  <c r="B32" i="9"/>
  <c r="K31" i="9"/>
  <c r="J31" i="9"/>
  <c r="I31" i="9"/>
  <c r="H31" i="9"/>
  <c r="G31" i="9"/>
  <c r="F31" i="9"/>
  <c r="D31" i="9"/>
  <c r="E31" i="9" s="1"/>
  <c r="C31" i="9"/>
  <c r="B31" i="9"/>
  <c r="K30" i="9"/>
  <c r="J30" i="9"/>
  <c r="I30" i="9"/>
  <c r="H30" i="9"/>
  <c r="G30" i="9"/>
  <c r="F30" i="9"/>
  <c r="D30" i="9"/>
  <c r="E30" i="9" s="1"/>
  <c r="C30" i="9"/>
  <c r="B30" i="9"/>
  <c r="K29" i="9"/>
  <c r="J29" i="9"/>
  <c r="I29" i="9"/>
  <c r="H29" i="9"/>
  <c r="G29" i="9"/>
  <c r="F29" i="9"/>
  <c r="D29" i="9"/>
  <c r="E29" i="9" s="1"/>
  <c r="C29" i="9"/>
  <c r="B29" i="9"/>
  <c r="K28" i="9"/>
  <c r="J28" i="9"/>
  <c r="I28" i="9"/>
  <c r="H28" i="9"/>
  <c r="G28" i="9"/>
  <c r="F28" i="9"/>
  <c r="D28" i="9"/>
  <c r="E28" i="9" s="1"/>
  <c r="C28" i="9"/>
  <c r="B28" i="9"/>
  <c r="K27" i="9"/>
  <c r="J27" i="9"/>
  <c r="I27" i="9"/>
  <c r="H27" i="9"/>
  <c r="G27" i="9"/>
  <c r="F27" i="9"/>
  <c r="D27" i="9"/>
  <c r="E27" i="9" s="1"/>
  <c r="C27" i="9"/>
  <c r="B27" i="9"/>
  <c r="K26" i="9"/>
  <c r="J26" i="9"/>
  <c r="I26" i="9"/>
  <c r="H26" i="9"/>
  <c r="G26" i="9"/>
  <c r="F26" i="9"/>
  <c r="D26" i="9"/>
  <c r="E26" i="9" s="1"/>
  <c r="C26" i="9"/>
  <c r="B26" i="9"/>
  <c r="K25" i="9"/>
  <c r="J25" i="9"/>
  <c r="I25" i="9"/>
  <c r="H25" i="9"/>
  <c r="G25" i="9"/>
  <c r="F25" i="9"/>
  <c r="D25" i="9"/>
  <c r="E25" i="9" s="1"/>
  <c r="C25" i="9"/>
  <c r="B25" i="9"/>
  <c r="K24" i="9"/>
  <c r="J24" i="9"/>
  <c r="I24" i="9"/>
  <c r="H24" i="9"/>
  <c r="G24" i="9"/>
  <c r="F24" i="9"/>
  <c r="D24" i="9"/>
  <c r="E24" i="9" s="1"/>
  <c r="C24" i="9"/>
  <c r="B24" i="9"/>
  <c r="K23" i="9"/>
  <c r="J23" i="9"/>
  <c r="I23" i="9"/>
  <c r="H23" i="9"/>
  <c r="G23" i="9"/>
  <c r="F23" i="9"/>
  <c r="D23" i="9"/>
  <c r="E23" i="9" s="1"/>
  <c r="C23" i="9"/>
  <c r="B23" i="9"/>
  <c r="K22" i="9"/>
  <c r="J22" i="9"/>
  <c r="I22" i="9"/>
  <c r="H22" i="9"/>
  <c r="G22" i="9"/>
  <c r="F22" i="9"/>
  <c r="D22" i="9"/>
  <c r="E22" i="9" s="1"/>
  <c r="C22" i="9"/>
  <c r="B22" i="9"/>
  <c r="K21" i="9"/>
  <c r="J21" i="9"/>
  <c r="I21" i="9"/>
  <c r="H21" i="9"/>
  <c r="G21" i="9"/>
  <c r="F21" i="9"/>
  <c r="D21" i="9"/>
  <c r="E21" i="9" s="1"/>
  <c r="C21" i="9"/>
  <c r="B21" i="9"/>
  <c r="K20" i="9"/>
  <c r="J20" i="9"/>
  <c r="I20" i="9"/>
  <c r="H20" i="9"/>
  <c r="G20" i="9"/>
  <c r="F20" i="9"/>
  <c r="D20" i="9"/>
  <c r="E20" i="9" s="1"/>
  <c r="C20" i="9"/>
  <c r="B20" i="9"/>
  <c r="K19" i="9"/>
  <c r="J19" i="9"/>
  <c r="I19" i="9"/>
  <c r="H19" i="9"/>
  <c r="G19" i="9"/>
  <c r="F19" i="9"/>
  <c r="D19" i="9"/>
  <c r="E19" i="9" s="1"/>
  <c r="C19" i="9"/>
  <c r="B19" i="9"/>
  <c r="K18" i="9"/>
  <c r="J18" i="9"/>
  <c r="I18" i="9"/>
  <c r="H18" i="9"/>
  <c r="G18" i="9"/>
  <c r="F18" i="9"/>
  <c r="D18" i="9"/>
  <c r="E18" i="9" s="1"/>
  <c r="C18" i="9"/>
  <c r="B18" i="9"/>
  <c r="K17" i="9"/>
  <c r="J17" i="9"/>
  <c r="I17" i="9"/>
  <c r="H17" i="9"/>
  <c r="G17" i="9"/>
  <c r="F17" i="9"/>
  <c r="D17" i="9"/>
  <c r="E17" i="9" s="1"/>
  <c r="C17" i="9"/>
  <c r="B17" i="9"/>
  <c r="K16" i="9"/>
  <c r="J16" i="9"/>
  <c r="I16" i="9"/>
  <c r="H16" i="9"/>
  <c r="G16" i="9"/>
  <c r="F16" i="9"/>
  <c r="D16" i="9"/>
  <c r="E16" i="9" s="1"/>
  <c r="C16" i="9"/>
  <c r="B16" i="9"/>
  <c r="K15" i="9"/>
  <c r="J15" i="9"/>
  <c r="I15" i="9"/>
  <c r="H15" i="9"/>
  <c r="G15" i="9"/>
  <c r="F15" i="9"/>
  <c r="D15" i="9"/>
  <c r="E15" i="9" s="1"/>
  <c r="C15" i="9"/>
  <c r="B15" i="9"/>
  <c r="K14" i="9"/>
  <c r="J14" i="9"/>
  <c r="I14" i="9"/>
  <c r="H14" i="9"/>
  <c r="G14" i="9"/>
  <c r="F14" i="9"/>
  <c r="D14" i="9"/>
  <c r="E14" i="9" s="1"/>
  <c r="C14" i="9"/>
  <c r="B14" i="9"/>
  <c r="K13" i="9"/>
  <c r="J13" i="9"/>
  <c r="I13" i="9"/>
  <c r="H13" i="9"/>
  <c r="G13" i="9"/>
  <c r="F13" i="9"/>
  <c r="D13" i="9"/>
  <c r="E13" i="9" s="1"/>
  <c r="C13" i="9"/>
  <c r="B13" i="9"/>
  <c r="K12" i="9"/>
  <c r="J12" i="9"/>
  <c r="I12" i="9"/>
  <c r="H12" i="9"/>
  <c r="G12" i="9"/>
  <c r="F12" i="9"/>
  <c r="D12" i="9"/>
  <c r="E12" i="9" s="1"/>
  <c r="C12" i="9"/>
  <c r="B12" i="9"/>
  <c r="K11" i="9"/>
  <c r="J11" i="9"/>
  <c r="I11" i="9"/>
  <c r="H11" i="9"/>
  <c r="G11" i="9"/>
  <c r="F11" i="9"/>
  <c r="E11" i="9"/>
  <c r="D11" i="9"/>
  <c r="C11" i="9"/>
  <c r="B11" i="9"/>
  <c r="K10" i="9"/>
  <c r="J10" i="9"/>
  <c r="I10" i="9"/>
  <c r="H10" i="9"/>
  <c r="H39" i="9" s="1"/>
  <c r="G10" i="9"/>
  <c r="F10" i="9"/>
  <c r="D10" i="9"/>
  <c r="E10" i="9" s="1"/>
  <c r="C10" i="9"/>
  <c r="B10" i="9"/>
  <c r="K9" i="9"/>
  <c r="J9" i="9"/>
  <c r="I9" i="9"/>
  <c r="H9" i="9"/>
  <c r="G9" i="9"/>
  <c r="F9" i="9"/>
  <c r="D9" i="9"/>
  <c r="E9" i="9" s="1"/>
  <c r="C9" i="9"/>
  <c r="B9" i="9"/>
  <c r="K8" i="9"/>
  <c r="J8" i="9"/>
  <c r="I8" i="9"/>
  <c r="H8" i="9"/>
  <c r="G8" i="9"/>
  <c r="F8" i="9"/>
  <c r="D8" i="9"/>
  <c r="E8" i="9" s="1"/>
  <c r="C8" i="9"/>
  <c r="B8" i="9"/>
  <c r="K7" i="9"/>
  <c r="K39" i="9" s="1"/>
  <c r="J7" i="9"/>
  <c r="I7" i="9"/>
  <c r="H7" i="9"/>
  <c r="G7" i="9"/>
  <c r="G39" i="9" s="1"/>
  <c r="F7" i="9"/>
  <c r="D7" i="9"/>
  <c r="E7" i="9" s="1"/>
  <c r="C7" i="9"/>
  <c r="B7" i="9"/>
  <c r="B39" i="9" s="1"/>
  <c r="K37" i="8"/>
  <c r="J37" i="8"/>
  <c r="I37" i="8"/>
  <c r="H37" i="8"/>
  <c r="G37" i="8"/>
  <c r="F37" i="8"/>
  <c r="D37" i="8"/>
  <c r="E37" i="8" s="1"/>
  <c r="C37" i="8"/>
  <c r="B37" i="8"/>
  <c r="K36" i="8"/>
  <c r="J36" i="8"/>
  <c r="I36" i="8"/>
  <c r="H36" i="8"/>
  <c r="G36" i="8"/>
  <c r="F36" i="8"/>
  <c r="D36" i="8"/>
  <c r="E36" i="8" s="1"/>
  <c r="C36" i="8"/>
  <c r="B36" i="8"/>
  <c r="K35" i="8"/>
  <c r="J35" i="8"/>
  <c r="I35" i="8"/>
  <c r="H35" i="8"/>
  <c r="G35" i="8"/>
  <c r="F35" i="8"/>
  <c r="D35" i="8"/>
  <c r="E35" i="8" s="1"/>
  <c r="C35" i="8"/>
  <c r="B35" i="8"/>
  <c r="K34" i="8"/>
  <c r="J34" i="8"/>
  <c r="I34" i="8"/>
  <c r="H34" i="8"/>
  <c r="G34" i="8"/>
  <c r="F34" i="8"/>
  <c r="D34" i="8"/>
  <c r="E34" i="8" s="1"/>
  <c r="C34" i="8"/>
  <c r="B34" i="8"/>
  <c r="K33" i="8"/>
  <c r="J33" i="8"/>
  <c r="I33" i="8"/>
  <c r="H33" i="8"/>
  <c r="G33" i="8"/>
  <c r="F33" i="8"/>
  <c r="D33" i="8"/>
  <c r="E33" i="8" s="1"/>
  <c r="C33" i="8"/>
  <c r="B33" i="8"/>
  <c r="K32" i="8"/>
  <c r="J32" i="8"/>
  <c r="I32" i="8"/>
  <c r="H32" i="8"/>
  <c r="G32" i="8"/>
  <c r="F32" i="8"/>
  <c r="D32" i="8"/>
  <c r="E32" i="8" s="1"/>
  <c r="C32" i="8"/>
  <c r="B32" i="8"/>
  <c r="K31" i="8"/>
  <c r="J31" i="8"/>
  <c r="I31" i="8"/>
  <c r="H31" i="8"/>
  <c r="G31" i="8"/>
  <c r="F31" i="8"/>
  <c r="D31" i="8"/>
  <c r="E31" i="8" s="1"/>
  <c r="C31" i="8"/>
  <c r="B31" i="8"/>
  <c r="K30" i="8"/>
  <c r="J30" i="8"/>
  <c r="I30" i="8"/>
  <c r="H30" i="8"/>
  <c r="G30" i="8"/>
  <c r="F30" i="8"/>
  <c r="D30" i="8"/>
  <c r="E30" i="8" s="1"/>
  <c r="C30" i="8"/>
  <c r="B30" i="8"/>
  <c r="K29" i="8"/>
  <c r="J29" i="8"/>
  <c r="I29" i="8"/>
  <c r="H29" i="8"/>
  <c r="G29" i="8"/>
  <c r="F29" i="8"/>
  <c r="D29" i="8"/>
  <c r="E29" i="8" s="1"/>
  <c r="C29" i="8"/>
  <c r="B29" i="8"/>
  <c r="K28" i="8"/>
  <c r="J28" i="8"/>
  <c r="I28" i="8"/>
  <c r="H28" i="8"/>
  <c r="G28" i="8"/>
  <c r="F28" i="8"/>
  <c r="D28" i="8"/>
  <c r="E28" i="8" s="1"/>
  <c r="C28" i="8"/>
  <c r="B28" i="8"/>
  <c r="K27" i="8"/>
  <c r="J27" i="8"/>
  <c r="I27" i="8"/>
  <c r="H27" i="8"/>
  <c r="G27" i="8"/>
  <c r="F27" i="8"/>
  <c r="E27" i="8"/>
  <c r="D27" i="8"/>
  <c r="C27" i="8"/>
  <c r="B27" i="8"/>
  <c r="K26" i="8"/>
  <c r="J26" i="8"/>
  <c r="I26" i="8"/>
  <c r="H26" i="8"/>
  <c r="G26" i="8"/>
  <c r="F26" i="8"/>
  <c r="D26" i="8"/>
  <c r="E26" i="8" s="1"/>
  <c r="C26" i="8"/>
  <c r="B26" i="8"/>
  <c r="K25" i="8"/>
  <c r="J25" i="8"/>
  <c r="I25" i="8"/>
  <c r="H25" i="8"/>
  <c r="G25" i="8"/>
  <c r="F25" i="8"/>
  <c r="E25" i="8"/>
  <c r="D25" i="8"/>
  <c r="C25" i="8"/>
  <c r="B25" i="8"/>
  <c r="K24" i="8"/>
  <c r="J24" i="8"/>
  <c r="I24" i="8"/>
  <c r="H24" i="8"/>
  <c r="G24" i="8"/>
  <c r="F24" i="8"/>
  <c r="D24" i="8"/>
  <c r="E24" i="8" s="1"/>
  <c r="C24" i="8"/>
  <c r="B24" i="8"/>
  <c r="K23" i="8"/>
  <c r="J23" i="8"/>
  <c r="I23" i="8"/>
  <c r="H23" i="8"/>
  <c r="G23" i="8"/>
  <c r="F23" i="8"/>
  <c r="D23" i="8"/>
  <c r="E23" i="8" s="1"/>
  <c r="C23" i="8"/>
  <c r="B23" i="8"/>
  <c r="K22" i="8"/>
  <c r="J22" i="8"/>
  <c r="I22" i="8"/>
  <c r="H22" i="8"/>
  <c r="G22" i="8"/>
  <c r="F22" i="8"/>
  <c r="D22" i="8"/>
  <c r="E22" i="8" s="1"/>
  <c r="C22" i="8"/>
  <c r="B22" i="8"/>
  <c r="K21" i="8"/>
  <c r="J21" i="8"/>
  <c r="I21" i="8"/>
  <c r="H21" i="8"/>
  <c r="G21" i="8"/>
  <c r="F21" i="8"/>
  <c r="D21" i="8"/>
  <c r="E21" i="8" s="1"/>
  <c r="C21" i="8"/>
  <c r="B21" i="8"/>
  <c r="K20" i="8"/>
  <c r="J20" i="8"/>
  <c r="I20" i="8"/>
  <c r="H20" i="8"/>
  <c r="G20" i="8"/>
  <c r="F20" i="8"/>
  <c r="D20" i="8"/>
  <c r="E20" i="8" s="1"/>
  <c r="C20" i="8"/>
  <c r="B20" i="8"/>
  <c r="K19" i="8"/>
  <c r="J19" i="8"/>
  <c r="I19" i="8"/>
  <c r="H19" i="8"/>
  <c r="G19" i="8"/>
  <c r="F19" i="8"/>
  <c r="E19" i="8"/>
  <c r="D19" i="8"/>
  <c r="C19" i="8"/>
  <c r="B19" i="8"/>
  <c r="K18" i="8"/>
  <c r="J18" i="8"/>
  <c r="I18" i="8"/>
  <c r="H18" i="8"/>
  <c r="G18" i="8"/>
  <c r="F18" i="8"/>
  <c r="D18" i="8"/>
  <c r="E18" i="8" s="1"/>
  <c r="C18" i="8"/>
  <c r="B18" i="8"/>
  <c r="K17" i="8"/>
  <c r="J17" i="8"/>
  <c r="I17" i="8"/>
  <c r="H17" i="8"/>
  <c r="G17" i="8"/>
  <c r="F17" i="8"/>
  <c r="E17" i="8"/>
  <c r="D17" i="8"/>
  <c r="C17" i="8"/>
  <c r="B17" i="8"/>
  <c r="K16" i="8"/>
  <c r="J16" i="8"/>
  <c r="I16" i="8"/>
  <c r="H16" i="8"/>
  <c r="G16" i="8"/>
  <c r="F16" i="8"/>
  <c r="D16" i="8"/>
  <c r="E16" i="8" s="1"/>
  <c r="C16" i="8"/>
  <c r="B16" i="8"/>
  <c r="K15" i="8"/>
  <c r="J15" i="8"/>
  <c r="I15" i="8"/>
  <c r="H15" i="8"/>
  <c r="G15" i="8"/>
  <c r="F15" i="8"/>
  <c r="D15" i="8"/>
  <c r="E15" i="8" s="1"/>
  <c r="C15" i="8"/>
  <c r="B15" i="8"/>
  <c r="K14" i="8"/>
  <c r="J14" i="8"/>
  <c r="I14" i="8"/>
  <c r="H14" i="8"/>
  <c r="G14" i="8"/>
  <c r="F14" i="8"/>
  <c r="D14" i="8"/>
  <c r="E14" i="8" s="1"/>
  <c r="C14" i="8"/>
  <c r="B14" i="8"/>
  <c r="K13" i="8"/>
  <c r="J13" i="8"/>
  <c r="I13" i="8"/>
  <c r="H13" i="8"/>
  <c r="G13" i="8"/>
  <c r="F13" i="8"/>
  <c r="D13" i="8"/>
  <c r="E13" i="8" s="1"/>
  <c r="C13" i="8"/>
  <c r="B13" i="8"/>
  <c r="K12" i="8"/>
  <c r="J12" i="8"/>
  <c r="I12" i="8"/>
  <c r="H12" i="8"/>
  <c r="G12" i="8"/>
  <c r="F12" i="8"/>
  <c r="D12" i="8"/>
  <c r="E12" i="8" s="1"/>
  <c r="C12" i="8"/>
  <c r="B12" i="8"/>
  <c r="K11" i="8"/>
  <c r="J11" i="8"/>
  <c r="I11" i="8"/>
  <c r="H11" i="8"/>
  <c r="G11" i="8"/>
  <c r="F11" i="8"/>
  <c r="E11" i="8"/>
  <c r="D11" i="8"/>
  <c r="C11" i="8"/>
  <c r="B11" i="8"/>
  <c r="K10" i="8"/>
  <c r="J10" i="8"/>
  <c r="I10" i="8"/>
  <c r="H10" i="8"/>
  <c r="G10" i="8"/>
  <c r="F10" i="8"/>
  <c r="D10" i="8"/>
  <c r="E10" i="8" s="1"/>
  <c r="C10" i="8"/>
  <c r="B10" i="8"/>
  <c r="K9" i="8"/>
  <c r="J9" i="8"/>
  <c r="I9" i="8"/>
  <c r="H9" i="8"/>
  <c r="G9" i="8"/>
  <c r="F9" i="8"/>
  <c r="D9" i="8"/>
  <c r="E9" i="8" s="1"/>
  <c r="C9" i="8"/>
  <c r="B9" i="8"/>
  <c r="K8" i="8"/>
  <c r="J8" i="8"/>
  <c r="I8" i="8"/>
  <c r="H8" i="8"/>
  <c r="G8" i="8"/>
  <c r="F8" i="8"/>
  <c r="D8" i="8"/>
  <c r="C8" i="8"/>
  <c r="B8" i="8"/>
  <c r="K7" i="8"/>
  <c r="K39" i="8" s="1"/>
  <c r="J7" i="8"/>
  <c r="I7" i="8"/>
  <c r="H7" i="8"/>
  <c r="G7" i="8"/>
  <c r="G39" i="8" s="1"/>
  <c r="F7" i="8"/>
  <c r="D7" i="8"/>
  <c r="E7" i="8" s="1"/>
  <c r="C7" i="8"/>
  <c r="C39" i="8" s="1"/>
  <c r="B7" i="8"/>
  <c r="K43" i="7"/>
  <c r="J43" i="7"/>
  <c r="I43" i="7"/>
  <c r="H43" i="7"/>
  <c r="G43" i="7"/>
  <c r="F43" i="7"/>
  <c r="E43" i="7"/>
  <c r="D43" i="7"/>
  <c r="C43" i="7"/>
  <c r="B43" i="7"/>
  <c r="K42" i="7"/>
  <c r="J42" i="7"/>
  <c r="I42" i="7"/>
  <c r="H42" i="7"/>
  <c r="G42" i="7"/>
  <c r="F42" i="7"/>
  <c r="E42" i="7"/>
  <c r="D42" i="7"/>
  <c r="C42" i="7"/>
  <c r="B42" i="7"/>
  <c r="K41" i="7"/>
  <c r="J41" i="7"/>
  <c r="I41" i="7"/>
  <c r="H41" i="7"/>
  <c r="G41" i="7"/>
  <c r="F41" i="7"/>
  <c r="E41" i="7"/>
  <c r="D41" i="7"/>
  <c r="C41" i="7"/>
  <c r="B41" i="7"/>
  <c r="K40" i="7"/>
  <c r="J40" i="7"/>
  <c r="I40" i="7"/>
  <c r="H40" i="7"/>
  <c r="G40" i="7"/>
  <c r="F40" i="7"/>
  <c r="E40" i="7"/>
  <c r="D40" i="7"/>
  <c r="C40" i="7"/>
  <c r="B40" i="7"/>
  <c r="C39" i="9" l="1"/>
  <c r="I39" i="8"/>
  <c r="H39" i="8"/>
  <c r="E39" i="9"/>
  <c r="I39" i="9"/>
  <c r="B39" i="8"/>
  <c r="F39" i="8"/>
  <c r="J39" i="8"/>
  <c r="D39" i="8"/>
  <c r="F39" i="9"/>
  <c r="J39" i="9"/>
  <c r="D39" i="9"/>
  <c r="E8" i="8"/>
  <c r="E39" i="8" s="1"/>
</calcChain>
</file>

<file path=xl/sharedStrings.xml><?xml version="1.0" encoding="utf-8"?>
<sst xmlns="http://schemas.openxmlformats.org/spreadsheetml/2006/main" count="144" uniqueCount="30">
  <si>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</si>
  <si>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</si>
  <si>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</si>
  <si>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</si>
  <si>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</si>
  <si>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SUR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</si>
  <si>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</si>
  <si>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</si>
  <si>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</si>
  <si>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</si>
  <si>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</si>
  <si>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</si>
  <si>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</si>
  <si>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</si>
  <si>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</si>
  <si>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</si>
  <si>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</si>
  <si>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</si>
  <si>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</si>
  <si>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</si>
  <si>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</si>
  <si>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</si>
  <si>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</si>
  <si>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</si>
  <si>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</si>
  <si>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INFORME MENSUAL SOBRE LAS ESPECIFICACIONES DEL GAS NATURAL
(Registros máximos diarios)</t>
  </si>
  <si>
    <t>INFORME MENSUAL SOBRE LAS ESPECIFICACIONES DEL GAS NATURAL
(Registros mínimos diarios)</t>
  </si>
  <si>
    <t>TERMINAL KMS DE GNL S DE R.L DE C.V.</t>
  </si>
  <si>
    <t>ESTACION DE MEDICION GUDALAJARA</t>
  </si>
  <si>
    <t>ESTACION DE MEDICION MANZANILLO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</si>
</sst>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0E+00"/>
    <numFmt numFmtId="169" formatCode="\$#,##0;\(\$#,##0\)"/>
  </numFmts>
  <fonts count="18">
    <font>
      <sz val="11"/>
      <name val="돋움"/>
      <family val="3"/>
      <charset val="129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1"/>
      <name val="돋움"/>
      <family val="3"/>
      <charset val="129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2"/>
      <name val="뼻뮝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6">
    <xf numFmtId="0" fontId="0" fillId="0" borderId="0"/>
    <xf numFmtId="41" fontId="1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2" fillId="0" borderId="0"/>
    <xf numFmtId="0" fontId="17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14" fontId="13" fillId="0" borderId="7" xfId="0" applyNumberFormat="1" applyFont="1" applyFill="1" applyBorder="1" applyAlignment="1" applyProtection="1">
      <alignment horizontal="center"/>
      <protection locked="0"/>
    </xf>
    <xf numFmtId="165" fontId="14" fillId="0" borderId="19" xfId="0" applyNumberFormat="1" applyFont="1" applyBorder="1" applyAlignment="1" applyProtection="1">
      <alignment horizontal="center"/>
      <protection locked="0"/>
    </xf>
    <xf numFmtId="165" fontId="15" fillId="0" borderId="31" xfId="1" applyNumberFormat="1" applyFont="1" applyBorder="1" applyAlignment="1" applyProtection="1">
      <alignment horizontal="center" vertical="center"/>
      <protection locked="0"/>
    </xf>
    <xf numFmtId="0" fontId="2" fillId="0" borderId="0" xfId="12"/>
    <xf numFmtId="0" fontId="14" fillId="0" borderId="0" xfId="12" applyFont="1"/>
    <xf numFmtId="0" fontId="8" fillId="0" borderId="0" xfId="12" applyFont="1" applyFill="1" applyBorder="1"/>
    <xf numFmtId="0" fontId="14" fillId="0" borderId="0" xfId="12" applyFont="1" applyBorder="1" applyAlignment="1" applyProtection="1">
      <alignment vertical="top" wrapText="1"/>
      <protection locked="0"/>
    </xf>
    <xf numFmtId="0" fontId="2" fillId="0" borderId="0" xfId="12" applyBorder="1" applyProtection="1">
      <protection locked="0"/>
    </xf>
    <xf numFmtId="0" fontId="14" fillId="0" borderId="19" xfId="12" applyFont="1" applyBorder="1" applyProtection="1">
      <protection locked="0"/>
    </xf>
    <xf numFmtId="0" fontId="8" fillId="0" borderId="18" xfId="12" applyFont="1" applyFill="1" applyBorder="1" applyAlignment="1">
      <alignment wrapText="1"/>
    </xf>
    <xf numFmtId="165" fontId="14" fillId="0" borderId="8" xfId="12" applyNumberFormat="1" applyFont="1" applyBorder="1" applyProtection="1">
      <protection locked="0"/>
    </xf>
    <xf numFmtId="0" fontId="8" fillId="0" borderId="17" xfId="12" applyFont="1" applyFill="1" applyBorder="1"/>
    <xf numFmtId="0" fontId="8" fillId="0" borderId="16" xfId="12" applyFont="1" applyFill="1" applyBorder="1"/>
    <xf numFmtId="165" fontId="14" fillId="0" borderId="15" xfId="12" applyNumberFormat="1" applyFont="1" applyBorder="1" applyProtection="1">
      <protection locked="0"/>
    </xf>
    <xf numFmtId="0" fontId="8" fillId="0" borderId="14" xfId="12" applyFont="1" applyFill="1" applyBorder="1"/>
    <xf numFmtId="0" fontId="14" fillId="0" borderId="0" xfId="12" applyFont="1" applyBorder="1"/>
    <xf numFmtId="0" fontId="9" fillId="0" borderId="0" xfId="12" applyFont="1" applyBorder="1" applyAlignment="1">
      <alignment vertical="center"/>
    </xf>
    <xf numFmtId="165" fontId="9" fillId="0" borderId="0" xfId="13" applyNumberFormat="1" applyFont="1" applyFill="1" applyBorder="1" applyAlignment="1" applyProtection="1">
      <alignment horizontal="center" vertical="center"/>
    </xf>
    <xf numFmtId="165" fontId="15" fillId="0" borderId="12" xfId="13" applyNumberFormat="1" applyFont="1" applyFill="1" applyBorder="1" applyAlignment="1" applyProtection="1">
      <alignment horizontal="center" vertical="center"/>
    </xf>
    <xf numFmtId="165" fontId="14" fillId="0" borderId="9" xfId="13" applyNumberFormat="1" applyFont="1" applyFill="1" applyBorder="1" applyAlignment="1" applyProtection="1">
      <alignment horizontal="center" vertical="center"/>
      <protection locked="0"/>
    </xf>
    <xf numFmtId="165" fontId="14" fillId="0" borderId="8" xfId="13" applyNumberFormat="1" applyFont="1" applyFill="1" applyBorder="1" applyAlignment="1" applyProtection="1">
      <alignment horizontal="center" vertical="center"/>
      <protection locked="0"/>
    </xf>
    <xf numFmtId="165" fontId="14" fillId="0" borderId="11" xfId="13" applyNumberFormat="1" applyFont="1" applyFill="1" applyBorder="1" applyAlignment="1" applyProtection="1">
      <alignment horizontal="center" vertical="center"/>
      <protection locked="0"/>
    </xf>
    <xf numFmtId="165" fontId="15" fillId="0" borderId="10" xfId="13" applyNumberFormat="1" applyFont="1" applyFill="1" applyBorder="1" applyAlignment="1" applyProtection="1">
      <alignment horizontal="center" vertical="center"/>
    </xf>
    <xf numFmtId="0" fontId="9" fillId="4" borderId="6" xfId="12" applyFont="1" applyFill="1" applyBorder="1" applyAlignment="1">
      <alignment horizontal="center" vertical="center" wrapText="1"/>
    </xf>
    <xf numFmtId="0" fontId="9" fillId="0" borderId="0" xfId="12" applyFont="1" applyFill="1" applyBorder="1" applyAlignment="1" applyProtection="1">
      <alignment horizontal="center" vertical="center" wrapText="1"/>
    </xf>
    <xf numFmtId="0" fontId="9" fillId="2" borderId="6" xfId="12" applyFont="1" applyFill="1" applyBorder="1" applyAlignment="1">
      <alignment horizontal="center" vertical="center" wrapText="1"/>
    </xf>
    <xf numFmtId="164" fontId="9" fillId="2" borderId="6" xfId="13" applyNumberFormat="1" applyFont="1" applyFill="1" applyBorder="1" applyAlignment="1">
      <alignment horizontal="center" vertical="center" wrapText="1"/>
    </xf>
    <xf numFmtId="0" fontId="8" fillId="3" borderId="5" xfId="12" applyFont="1" applyFill="1" applyBorder="1" applyAlignment="1">
      <alignment horizontal="center" vertical="center" wrapText="1"/>
    </xf>
    <xf numFmtId="0" fontId="5" fillId="0" borderId="0" xfId="12" applyFont="1" applyProtection="1">
      <protection hidden="1"/>
    </xf>
    <xf numFmtId="0" fontId="2" fillId="0" borderId="0" xfId="12" applyProtection="1"/>
    <xf numFmtId="0" fontId="4" fillId="0" borderId="0" xfId="12" applyFont="1" applyBorder="1" applyAlignment="1" applyProtection="1">
      <alignment vertical="center"/>
      <protection locked="0"/>
    </xf>
    <xf numFmtId="0" fontId="4" fillId="0" borderId="0" xfId="12" applyFont="1" applyBorder="1" applyAlignment="1" applyProtection="1">
      <alignment vertical="center"/>
    </xf>
    <xf numFmtId="0" fontId="8" fillId="0" borderId="18" xfId="12" applyFont="1" applyFill="1" applyBorder="1"/>
    <xf numFmtId="0" fontId="14" fillId="0" borderId="30" xfId="12" applyFont="1" applyBorder="1"/>
    <xf numFmtId="0" fontId="2" fillId="0" borderId="0" xfId="12" applyAlignment="1">
      <alignment wrapText="1"/>
    </xf>
    <xf numFmtId="0" fontId="9" fillId="5" borderId="6" xfId="12" applyFont="1" applyFill="1" applyBorder="1" applyAlignment="1">
      <alignment horizontal="center" vertical="center" wrapText="1"/>
    </xf>
    <xf numFmtId="164" fontId="9" fillId="5" borderId="6" xfId="13" applyNumberFormat="1" applyFont="1" applyFill="1" applyBorder="1" applyAlignment="1">
      <alignment horizontal="center" vertical="center" wrapText="1"/>
    </xf>
    <xf numFmtId="0" fontId="9" fillId="6" borderId="6" xfId="12" applyFont="1" applyFill="1" applyBorder="1" applyAlignment="1">
      <alignment horizontal="center" vertical="center" wrapText="1"/>
    </xf>
    <xf numFmtId="164" fontId="9" fillId="6" borderId="6" xfId="13" applyNumberFormat="1" applyFont="1" applyFill="1" applyBorder="1" applyAlignment="1">
      <alignment horizontal="center" vertical="center" wrapText="1"/>
    </xf>
    <xf numFmtId="0" fontId="1" fillId="0" borderId="0" xfId="14"/>
    <xf numFmtId="0" fontId="4" fillId="0" borderId="0" xfId="14" applyFont="1" applyBorder="1" applyAlignment="1" applyProtection="1">
      <alignment vertical="center"/>
    </xf>
    <xf numFmtId="0" fontId="4" fillId="0" borderId="0" xfId="14" applyFont="1" applyBorder="1" applyAlignment="1" applyProtection="1">
      <alignment vertical="center"/>
      <protection locked="0"/>
    </xf>
    <xf numFmtId="0" fontId="1" fillId="0" borderId="0" xfId="14" applyProtection="1"/>
    <xf numFmtId="0" fontId="5" fillId="0" borderId="0" xfId="14" applyFont="1" applyProtection="1">
      <protection hidden="1"/>
    </xf>
    <xf numFmtId="0" fontId="8" fillId="3" borderId="5" xfId="14" applyFont="1" applyFill="1" applyBorder="1" applyAlignment="1">
      <alignment horizontal="center" vertical="center" wrapText="1"/>
    </xf>
    <xf numFmtId="0" fontId="9" fillId="2" borderId="6" xfId="14" applyFont="1" applyFill="1" applyBorder="1" applyAlignment="1">
      <alignment horizontal="center" vertical="center" wrapText="1"/>
    </xf>
    <xf numFmtId="164" fontId="9" fillId="2" borderId="6" xfId="15" applyNumberFormat="1" applyFont="1" applyFill="1" applyBorder="1" applyAlignment="1">
      <alignment horizontal="center" vertical="center" wrapText="1"/>
    </xf>
    <xf numFmtId="0" fontId="9" fillId="0" borderId="0" xfId="14" applyFont="1" applyFill="1" applyBorder="1" applyAlignment="1" applyProtection="1">
      <alignment horizontal="center" vertical="center" wrapText="1"/>
    </xf>
    <xf numFmtId="0" fontId="9" fillId="4" borderId="6" xfId="14" applyFont="1" applyFill="1" applyBorder="1" applyAlignment="1">
      <alignment horizontal="center" vertical="center" wrapText="1"/>
    </xf>
    <xf numFmtId="165" fontId="14" fillId="0" borderId="8" xfId="15" applyNumberFormat="1" applyFont="1" applyFill="1" applyBorder="1" applyAlignment="1" applyProtection="1">
      <alignment horizontal="center" vertical="center"/>
      <protection locked="0"/>
    </xf>
    <xf numFmtId="165" fontId="14" fillId="0" borderId="9" xfId="15" applyNumberFormat="1" applyFont="1" applyFill="1" applyBorder="1" applyAlignment="1" applyProtection="1">
      <alignment horizontal="center" vertical="center"/>
      <protection locked="0"/>
    </xf>
    <xf numFmtId="165" fontId="15" fillId="0" borderId="10" xfId="15" applyNumberFormat="1" applyFont="1" applyFill="1" applyBorder="1" applyAlignment="1" applyProtection="1">
      <alignment horizontal="center" vertical="center"/>
    </xf>
    <xf numFmtId="165" fontId="14" fillId="0" borderId="11" xfId="15" applyNumberFormat="1" applyFont="1" applyFill="1" applyBorder="1" applyAlignment="1" applyProtection="1">
      <alignment horizontal="center" vertical="center"/>
      <protection locked="0"/>
    </xf>
    <xf numFmtId="165" fontId="15" fillId="0" borderId="12" xfId="15" applyNumberFormat="1" applyFont="1" applyFill="1" applyBorder="1" applyAlignment="1" applyProtection="1">
      <alignment horizontal="center" vertical="center"/>
    </xf>
    <xf numFmtId="165" fontId="9" fillId="0" borderId="0" xfId="15" applyNumberFormat="1" applyFont="1" applyFill="1" applyBorder="1" applyAlignment="1" applyProtection="1">
      <alignment horizontal="center" vertical="center"/>
    </xf>
    <xf numFmtId="0" fontId="9" fillId="0" borderId="0" xfId="14" applyFont="1" applyBorder="1" applyAlignment="1">
      <alignment vertical="center"/>
    </xf>
    <xf numFmtId="0" fontId="14" fillId="0" borderId="0" xfId="14" applyFont="1" applyBorder="1"/>
    <xf numFmtId="0" fontId="8" fillId="0" borderId="14" xfId="14" applyFont="1" applyFill="1" applyBorder="1"/>
    <xf numFmtId="165" fontId="14" fillId="0" borderId="15" xfId="14" applyNumberFormat="1" applyFont="1" applyBorder="1" applyProtection="1">
      <protection locked="0"/>
    </xf>
    <xf numFmtId="0" fontId="1" fillId="0" borderId="0" xfId="14" applyBorder="1" applyProtection="1">
      <protection locked="0"/>
    </xf>
    <xf numFmtId="0" fontId="8" fillId="0" borderId="16" xfId="14" applyFont="1" applyFill="1" applyBorder="1"/>
    <xf numFmtId="165" fontId="14" fillId="0" borderId="8" xfId="14" applyNumberFormat="1" applyFont="1" applyBorder="1" applyProtection="1">
      <protection locked="0"/>
    </xf>
    <xf numFmtId="0" fontId="8" fillId="0" borderId="17" xfId="14" applyFont="1" applyFill="1" applyBorder="1"/>
    <xf numFmtId="0" fontId="8" fillId="0" borderId="18" xfId="14" applyFont="1" applyFill="1" applyBorder="1" applyAlignment="1">
      <alignment wrapText="1"/>
    </xf>
    <xf numFmtId="0" fontId="14" fillId="0" borderId="19" xfId="14" applyFont="1" applyBorder="1" applyProtection="1">
      <protection locked="0"/>
    </xf>
    <xf numFmtId="0" fontId="14" fillId="0" borderId="0" xfId="14" applyFont="1"/>
    <xf numFmtId="0" fontId="14" fillId="0" borderId="0" xfId="14" applyFont="1" applyBorder="1" applyAlignment="1" applyProtection="1">
      <alignment vertical="top" wrapText="1"/>
      <protection locked="0"/>
    </xf>
    <xf numFmtId="0" fontId="8" fillId="0" borderId="0" xfId="14" applyFont="1" applyFill="1" applyBorder="1"/>
    <xf numFmtId="0" fontId="9" fillId="5" borderId="6" xfId="14" applyFont="1" applyFill="1" applyBorder="1" applyAlignment="1">
      <alignment horizontal="center" vertical="center" wrapText="1"/>
    </xf>
    <xf numFmtId="164" fontId="9" fillId="5" borderId="6" xfId="15" applyNumberFormat="1" applyFont="1" applyFill="1" applyBorder="1" applyAlignment="1">
      <alignment horizontal="center" vertical="center" wrapText="1"/>
    </xf>
    <xf numFmtId="0" fontId="1" fillId="0" borderId="0" xfId="14" applyAlignment="1">
      <alignment wrapText="1"/>
    </xf>
    <xf numFmtId="0" fontId="14" fillId="0" borderId="30" xfId="14" applyFont="1" applyBorder="1"/>
    <xf numFmtId="0" fontId="8" fillId="0" borderId="18" xfId="14" applyFont="1" applyFill="1" applyBorder="1"/>
    <xf numFmtId="0" fontId="9" fillId="6" borderId="6" xfId="14" applyFont="1" applyFill="1" applyBorder="1" applyAlignment="1">
      <alignment horizontal="center" vertical="center" wrapText="1"/>
    </xf>
    <xf numFmtId="164" fontId="9" fillId="6" borderId="6" xfId="15" applyNumberFormat="1" applyFont="1" applyFill="1" applyBorder="1" applyAlignment="1">
      <alignment horizontal="center" vertical="center" wrapText="1"/>
    </xf>
    <xf numFmtId="0" fontId="9" fillId="0" borderId="13" xfId="14" applyFont="1" applyBorder="1" applyAlignment="1">
      <alignment horizontal="left" vertical="center"/>
    </xf>
    <xf numFmtId="0" fontId="9" fillId="2" borderId="20" xfId="14" applyFont="1" applyFill="1" applyBorder="1" applyAlignment="1" applyProtection="1">
      <alignment horizontal="left" vertical="top" wrapText="1"/>
      <protection locked="0"/>
    </xf>
    <xf numFmtId="0" fontId="9" fillId="2" borderId="21" xfId="14" applyFont="1" applyFill="1" applyBorder="1" applyAlignment="1" applyProtection="1">
      <alignment horizontal="left" vertical="top" wrapText="1"/>
      <protection locked="0"/>
    </xf>
    <xf numFmtId="0" fontId="9" fillId="2" borderId="22" xfId="14" applyFont="1" applyFill="1" applyBorder="1" applyAlignment="1" applyProtection="1">
      <alignment horizontal="left" vertical="top" wrapText="1"/>
      <protection locked="0"/>
    </xf>
    <xf numFmtId="0" fontId="9" fillId="2" borderId="23" xfId="14" applyFont="1" applyFill="1" applyBorder="1" applyAlignment="1" applyProtection="1">
      <alignment horizontal="left" vertical="top" wrapText="1"/>
      <protection locked="0"/>
    </xf>
    <xf numFmtId="0" fontId="9" fillId="2" borderId="0" xfId="14" applyFont="1" applyFill="1" applyBorder="1" applyAlignment="1" applyProtection="1">
      <alignment horizontal="left" vertical="top" wrapText="1"/>
      <protection locked="0"/>
    </xf>
    <xf numFmtId="0" fontId="9" fillId="2" borderId="2" xfId="14" applyFont="1" applyFill="1" applyBorder="1" applyAlignment="1" applyProtection="1">
      <alignment horizontal="left" vertical="top" wrapText="1"/>
      <protection locked="0"/>
    </xf>
    <xf numFmtId="0" fontId="9" fillId="2" borderId="24" xfId="14" applyFont="1" applyFill="1" applyBorder="1" applyAlignment="1" applyProtection="1">
      <alignment horizontal="left" vertical="top" wrapText="1"/>
      <protection locked="0"/>
    </xf>
    <xf numFmtId="0" fontId="9" fillId="2" borderId="25" xfId="14" applyFont="1" applyFill="1" applyBorder="1" applyAlignment="1" applyProtection="1">
      <alignment horizontal="left" vertical="top" wrapText="1"/>
      <protection locked="0"/>
    </xf>
    <xf numFmtId="0" fontId="9" fillId="2" borderId="26" xfId="14" applyFont="1" applyFill="1" applyBorder="1" applyAlignment="1" applyProtection="1">
      <alignment horizontal="left" vertical="top" wrapText="1"/>
      <protection locked="0"/>
    </xf>
    <xf numFmtId="0" fontId="6" fillId="2" borderId="1" xfId="14" applyFont="1" applyFill="1" applyBorder="1" applyAlignment="1">
      <alignment horizontal="center" vertical="center" wrapText="1"/>
    </xf>
    <xf numFmtId="0" fontId="7" fillId="0" borderId="0" xfId="14" applyNumberFormat="1" applyFont="1" applyFill="1" applyAlignment="1" applyProtection="1">
      <alignment horizontal="right" vertical="center"/>
    </xf>
    <xf numFmtId="0" fontId="7" fillId="0" borderId="2" xfId="14" applyNumberFormat="1" applyFont="1" applyFill="1" applyBorder="1" applyAlignment="1" applyProtection="1">
      <alignment horizontal="right" vertical="center"/>
    </xf>
    <xf numFmtId="0" fontId="4" fillId="0" borderId="3" xfId="14" applyFont="1" applyBorder="1" applyAlignment="1" applyProtection="1">
      <alignment horizontal="center" vertical="center"/>
      <protection locked="0"/>
    </xf>
    <xf numFmtId="0" fontId="4" fillId="0" borderId="1" xfId="14" applyFont="1" applyBorder="1" applyAlignment="1" applyProtection="1">
      <alignment horizontal="center" vertical="center"/>
      <protection locked="0"/>
    </xf>
    <xf numFmtId="0" fontId="4" fillId="0" borderId="4" xfId="14" applyFont="1" applyBorder="1" applyAlignment="1" applyProtection="1">
      <alignment horizontal="center" vertical="center"/>
      <protection locked="0"/>
    </xf>
    <xf numFmtId="0" fontId="9" fillId="5" borderId="20" xfId="14" applyFont="1" applyFill="1" applyBorder="1" applyAlignment="1" applyProtection="1">
      <alignment horizontal="justify" vertical="top" wrapText="1"/>
      <protection locked="0"/>
    </xf>
    <xf numFmtId="0" fontId="9" fillId="5" borderId="21" xfId="14" applyFont="1" applyFill="1" applyBorder="1" applyAlignment="1" applyProtection="1">
      <alignment horizontal="justify" vertical="top" wrapText="1"/>
      <protection locked="0"/>
    </xf>
    <xf numFmtId="0" fontId="9" fillId="5" borderId="22" xfId="14" applyFont="1" applyFill="1" applyBorder="1" applyAlignment="1" applyProtection="1">
      <alignment horizontal="justify" vertical="top" wrapText="1"/>
      <protection locked="0"/>
    </xf>
    <xf numFmtId="0" fontId="9" fillId="5" borderId="23" xfId="14" applyFont="1" applyFill="1" applyBorder="1" applyAlignment="1" applyProtection="1">
      <alignment horizontal="justify" vertical="top" wrapText="1"/>
      <protection locked="0"/>
    </xf>
    <xf numFmtId="0" fontId="9" fillId="5" borderId="0" xfId="14" applyFont="1" applyFill="1" applyBorder="1" applyAlignment="1" applyProtection="1">
      <alignment horizontal="justify" vertical="top" wrapText="1"/>
      <protection locked="0"/>
    </xf>
    <xf numFmtId="0" fontId="9" fillId="5" borderId="2" xfId="14" applyFont="1" applyFill="1" applyBorder="1" applyAlignment="1" applyProtection="1">
      <alignment horizontal="justify" vertical="top" wrapText="1"/>
      <protection locked="0"/>
    </xf>
    <xf numFmtId="0" fontId="9" fillId="5" borderId="24" xfId="14" applyFont="1" applyFill="1" applyBorder="1" applyAlignment="1" applyProtection="1">
      <alignment horizontal="justify" vertical="top" wrapText="1"/>
      <protection locked="0"/>
    </xf>
    <xf numFmtId="0" fontId="9" fillId="5" borderId="25" xfId="14" applyFont="1" applyFill="1" applyBorder="1" applyAlignment="1" applyProtection="1">
      <alignment horizontal="justify" vertical="top" wrapText="1"/>
      <protection locked="0"/>
    </xf>
    <xf numFmtId="0" fontId="9" fillId="5" borderId="26" xfId="14" applyFont="1" applyFill="1" applyBorder="1" applyAlignment="1" applyProtection="1">
      <alignment horizontal="justify" vertical="top" wrapText="1"/>
      <protection locked="0"/>
    </xf>
    <xf numFmtId="0" fontId="6" fillId="5" borderId="27" xfId="14" applyFont="1" applyFill="1" applyBorder="1" applyAlignment="1">
      <alignment horizontal="center" vertical="center" wrapText="1"/>
    </xf>
    <xf numFmtId="0" fontId="6" fillId="5" borderId="28" xfId="14" applyFont="1" applyFill="1" applyBorder="1" applyAlignment="1">
      <alignment horizontal="center" vertical="center"/>
    </xf>
    <xf numFmtId="0" fontId="6" fillId="5" borderId="29" xfId="14" applyFont="1" applyFill="1" applyBorder="1" applyAlignment="1">
      <alignment horizontal="center" vertical="center"/>
    </xf>
    <xf numFmtId="0" fontId="4" fillId="0" borderId="6" xfId="14" applyFont="1" applyBorder="1" applyAlignment="1" applyProtection="1">
      <alignment horizontal="center" vertical="center"/>
      <protection locked="0"/>
    </xf>
    <xf numFmtId="0" fontId="9" fillId="6" borderId="20" xfId="14" applyFont="1" applyFill="1" applyBorder="1" applyAlignment="1" applyProtection="1">
      <alignment horizontal="justify" vertical="top" wrapText="1"/>
      <protection locked="0"/>
    </xf>
    <xf numFmtId="0" fontId="9" fillId="6" borderId="21" xfId="14" applyFont="1" applyFill="1" applyBorder="1" applyAlignment="1" applyProtection="1">
      <alignment horizontal="justify" vertical="top" wrapText="1"/>
      <protection locked="0"/>
    </xf>
    <xf numFmtId="0" fontId="9" fillId="6" borderId="22" xfId="14" applyFont="1" applyFill="1" applyBorder="1" applyAlignment="1" applyProtection="1">
      <alignment horizontal="justify" vertical="top" wrapText="1"/>
      <protection locked="0"/>
    </xf>
    <xf numFmtId="0" fontId="9" fillId="6" borderId="23" xfId="14" applyFont="1" applyFill="1" applyBorder="1" applyAlignment="1" applyProtection="1">
      <alignment horizontal="justify" vertical="top" wrapText="1"/>
      <protection locked="0"/>
    </xf>
    <xf numFmtId="0" fontId="9" fillId="6" borderId="0" xfId="14" applyFont="1" applyFill="1" applyBorder="1" applyAlignment="1" applyProtection="1">
      <alignment horizontal="justify" vertical="top" wrapText="1"/>
      <protection locked="0"/>
    </xf>
    <xf numFmtId="0" fontId="9" fillId="6" borderId="2" xfId="14" applyFont="1" applyFill="1" applyBorder="1" applyAlignment="1" applyProtection="1">
      <alignment horizontal="justify" vertical="top" wrapText="1"/>
      <protection locked="0"/>
    </xf>
    <xf numFmtId="0" fontId="9" fillId="6" borderId="24" xfId="14" applyFont="1" applyFill="1" applyBorder="1" applyAlignment="1" applyProtection="1">
      <alignment horizontal="justify" vertical="top" wrapText="1"/>
      <protection locked="0"/>
    </xf>
    <xf numFmtId="0" fontId="9" fillId="6" borderId="25" xfId="14" applyFont="1" applyFill="1" applyBorder="1" applyAlignment="1" applyProtection="1">
      <alignment horizontal="justify" vertical="top" wrapText="1"/>
      <protection locked="0"/>
    </xf>
    <xf numFmtId="0" fontId="9" fillId="6" borderId="26" xfId="14" applyFont="1" applyFill="1" applyBorder="1" applyAlignment="1" applyProtection="1">
      <alignment horizontal="justify" vertical="top" wrapText="1"/>
      <protection locked="0"/>
    </xf>
    <xf numFmtId="0" fontId="6" fillId="6" borderId="27" xfId="14" applyFont="1" applyFill="1" applyBorder="1" applyAlignment="1">
      <alignment horizontal="center" vertical="center" wrapText="1"/>
    </xf>
    <xf numFmtId="0" fontId="6" fillId="6" borderId="28" xfId="14" applyFont="1" applyFill="1" applyBorder="1" applyAlignment="1">
      <alignment horizontal="center" vertical="center"/>
    </xf>
    <xf numFmtId="0" fontId="6" fillId="6" borderId="29" xfId="14" applyFont="1" applyFill="1" applyBorder="1" applyAlignment="1">
      <alignment horizontal="center" vertical="center"/>
    </xf>
    <xf numFmtId="0" fontId="9" fillId="0" borderId="13" xfId="12" applyFont="1" applyBorder="1" applyAlignment="1">
      <alignment horizontal="left" vertical="center"/>
    </xf>
    <xf numFmtId="0" fontId="9" fillId="2" borderId="20" xfId="12" applyFont="1" applyFill="1" applyBorder="1" applyAlignment="1" applyProtection="1">
      <alignment horizontal="left" vertical="top" wrapText="1"/>
      <protection locked="0"/>
    </xf>
    <xf numFmtId="0" fontId="9" fillId="2" borderId="21" xfId="12" applyFont="1" applyFill="1" applyBorder="1" applyAlignment="1" applyProtection="1">
      <alignment horizontal="left" vertical="top" wrapText="1"/>
      <protection locked="0"/>
    </xf>
    <xf numFmtId="0" fontId="9" fillId="2" borderId="22" xfId="12" applyFont="1" applyFill="1" applyBorder="1" applyAlignment="1" applyProtection="1">
      <alignment horizontal="left" vertical="top" wrapText="1"/>
      <protection locked="0"/>
    </xf>
    <xf numFmtId="0" fontId="9" fillId="2" borderId="23" xfId="12" applyFont="1" applyFill="1" applyBorder="1" applyAlignment="1" applyProtection="1">
      <alignment horizontal="left" vertical="top" wrapText="1"/>
      <protection locked="0"/>
    </xf>
    <xf numFmtId="0" fontId="9" fillId="2" borderId="0" xfId="12" applyFont="1" applyFill="1" applyBorder="1" applyAlignment="1" applyProtection="1">
      <alignment horizontal="left" vertical="top" wrapText="1"/>
      <protection locked="0"/>
    </xf>
    <xf numFmtId="0" fontId="9" fillId="2" borderId="2" xfId="12" applyFont="1" applyFill="1" applyBorder="1" applyAlignment="1" applyProtection="1">
      <alignment horizontal="left" vertical="top" wrapText="1"/>
      <protection locked="0"/>
    </xf>
    <xf numFmtId="0" fontId="9" fillId="2" borderId="24" xfId="12" applyFont="1" applyFill="1" applyBorder="1" applyAlignment="1" applyProtection="1">
      <alignment horizontal="left" vertical="top" wrapText="1"/>
      <protection locked="0"/>
    </xf>
    <xf numFmtId="0" fontId="9" fillId="2" borderId="25" xfId="12" applyFont="1" applyFill="1" applyBorder="1" applyAlignment="1" applyProtection="1">
      <alignment horizontal="left" vertical="top" wrapText="1"/>
      <protection locked="0"/>
    </xf>
    <xf numFmtId="0" fontId="9" fillId="2" borderId="26" xfId="12" applyFont="1" applyFill="1" applyBorder="1" applyAlignment="1" applyProtection="1">
      <alignment horizontal="left" vertical="top" wrapText="1"/>
      <protection locked="0"/>
    </xf>
    <xf numFmtId="0" fontId="6" fillId="2" borderId="1" xfId="12" applyFont="1" applyFill="1" applyBorder="1" applyAlignment="1">
      <alignment horizontal="center" vertical="center" wrapText="1"/>
    </xf>
    <xf numFmtId="0" fontId="7" fillId="0" borderId="0" xfId="12" applyNumberFormat="1" applyFont="1" applyFill="1" applyAlignment="1" applyProtection="1">
      <alignment horizontal="right" vertical="center"/>
    </xf>
    <xf numFmtId="0" fontId="7" fillId="0" borderId="2" xfId="12" applyNumberFormat="1" applyFont="1" applyFill="1" applyBorder="1" applyAlignment="1" applyProtection="1">
      <alignment horizontal="right" vertical="center"/>
    </xf>
    <xf numFmtId="0" fontId="4" fillId="0" borderId="3" xfId="12" applyFont="1" applyBorder="1" applyAlignment="1" applyProtection="1">
      <alignment horizontal="center" vertical="center"/>
      <protection locked="0"/>
    </xf>
    <xf numFmtId="0" fontId="4" fillId="0" borderId="1" xfId="12" applyFont="1" applyBorder="1" applyAlignment="1" applyProtection="1">
      <alignment horizontal="center" vertical="center"/>
      <protection locked="0"/>
    </xf>
    <xf numFmtId="0" fontId="4" fillId="0" borderId="4" xfId="12" applyFont="1" applyBorder="1" applyAlignment="1" applyProtection="1">
      <alignment horizontal="center" vertical="center"/>
      <protection locked="0"/>
    </xf>
    <xf numFmtId="0" fontId="9" fillId="5" borderId="20" xfId="12" applyFont="1" applyFill="1" applyBorder="1" applyAlignment="1" applyProtection="1">
      <alignment horizontal="justify" vertical="top" wrapText="1"/>
      <protection locked="0"/>
    </xf>
    <xf numFmtId="0" fontId="9" fillId="5" borderId="21" xfId="12" applyFont="1" applyFill="1" applyBorder="1" applyAlignment="1" applyProtection="1">
      <alignment horizontal="justify" vertical="top" wrapText="1"/>
      <protection locked="0"/>
    </xf>
    <xf numFmtId="0" fontId="9" fillId="5" borderId="22" xfId="12" applyFont="1" applyFill="1" applyBorder="1" applyAlignment="1" applyProtection="1">
      <alignment horizontal="justify" vertical="top" wrapText="1"/>
      <protection locked="0"/>
    </xf>
    <xf numFmtId="0" fontId="9" fillId="5" borderId="23" xfId="12" applyFont="1" applyFill="1" applyBorder="1" applyAlignment="1" applyProtection="1">
      <alignment horizontal="justify" vertical="top" wrapText="1"/>
      <protection locked="0"/>
    </xf>
    <xf numFmtId="0" fontId="9" fillId="5" borderId="0" xfId="12" applyFont="1" applyFill="1" applyBorder="1" applyAlignment="1" applyProtection="1">
      <alignment horizontal="justify" vertical="top" wrapText="1"/>
      <protection locked="0"/>
    </xf>
    <xf numFmtId="0" fontId="9" fillId="5" borderId="2" xfId="12" applyFont="1" applyFill="1" applyBorder="1" applyAlignment="1" applyProtection="1">
      <alignment horizontal="justify" vertical="top" wrapText="1"/>
      <protection locked="0"/>
    </xf>
    <xf numFmtId="0" fontId="9" fillId="5" borderId="24" xfId="12" applyFont="1" applyFill="1" applyBorder="1" applyAlignment="1" applyProtection="1">
      <alignment horizontal="justify" vertical="top" wrapText="1"/>
      <protection locked="0"/>
    </xf>
    <xf numFmtId="0" fontId="9" fillId="5" borderId="25" xfId="12" applyFont="1" applyFill="1" applyBorder="1" applyAlignment="1" applyProtection="1">
      <alignment horizontal="justify" vertical="top" wrapText="1"/>
      <protection locked="0"/>
    </xf>
    <xf numFmtId="0" fontId="9" fillId="5" borderId="26" xfId="12" applyFont="1" applyFill="1" applyBorder="1" applyAlignment="1" applyProtection="1">
      <alignment horizontal="justify" vertical="top" wrapText="1"/>
      <protection locked="0"/>
    </xf>
    <xf numFmtId="0" fontId="6" fillId="5" borderId="27" xfId="12" applyFont="1" applyFill="1" applyBorder="1" applyAlignment="1">
      <alignment horizontal="center" vertical="center" wrapText="1"/>
    </xf>
    <xf numFmtId="0" fontId="6" fillId="5" borderId="28" xfId="12" applyFont="1" applyFill="1" applyBorder="1" applyAlignment="1">
      <alignment horizontal="center" vertical="center"/>
    </xf>
    <xf numFmtId="0" fontId="6" fillId="5" borderId="29" xfId="12" applyFont="1" applyFill="1" applyBorder="1" applyAlignment="1">
      <alignment horizontal="center" vertical="center"/>
    </xf>
    <xf numFmtId="0" fontId="4" fillId="0" borderId="6" xfId="12" applyFont="1" applyBorder="1" applyAlignment="1" applyProtection="1">
      <alignment horizontal="center" vertical="center"/>
      <protection locked="0"/>
    </xf>
    <xf numFmtId="0" fontId="9" fillId="6" borderId="20" xfId="12" applyFont="1" applyFill="1" applyBorder="1" applyAlignment="1" applyProtection="1">
      <alignment horizontal="justify" vertical="top" wrapText="1"/>
      <protection locked="0"/>
    </xf>
    <xf numFmtId="0" fontId="9" fillId="6" borderId="21" xfId="12" applyFont="1" applyFill="1" applyBorder="1" applyAlignment="1" applyProtection="1">
      <alignment horizontal="justify" vertical="top" wrapText="1"/>
      <protection locked="0"/>
    </xf>
    <xf numFmtId="0" fontId="9" fillId="6" borderId="22" xfId="12" applyFont="1" applyFill="1" applyBorder="1" applyAlignment="1" applyProtection="1">
      <alignment horizontal="justify" vertical="top" wrapText="1"/>
      <protection locked="0"/>
    </xf>
    <xf numFmtId="0" fontId="9" fillId="6" borderId="23" xfId="12" applyFont="1" applyFill="1" applyBorder="1" applyAlignment="1" applyProtection="1">
      <alignment horizontal="justify" vertical="top" wrapText="1"/>
      <protection locked="0"/>
    </xf>
    <xf numFmtId="0" fontId="9" fillId="6" borderId="0" xfId="12" applyFont="1" applyFill="1" applyBorder="1" applyAlignment="1" applyProtection="1">
      <alignment horizontal="justify" vertical="top" wrapText="1"/>
      <protection locked="0"/>
    </xf>
    <xf numFmtId="0" fontId="9" fillId="6" borderId="2" xfId="12" applyFont="1" applyFill="1" applyBorder="1" applyAlignment="1" applyProtection="1">
      <alignment horizontal="justify" vertical="top" wrapText="1"/>
      <protection locked="0"/>
    </xf>
    <xf numFmtId="0" fontId="9" fillId="6" borderId="24" xfId="12" applyFont="1" applyFill="1" applyBorder="1" applyAlignment="1" applyProtection="1">
      <alignment horizontal="justify" vertical="top" wrapText="1"/>
      <protection locked="0"/>
    </xf>
    <xf numFmtId="0" fontId="9" fillId="6" borderId="25" xfId="12" applyFont="1" applyFill="1" applyBorder="1" applyAlignment="1" applyProtection="1">
      <alignment horizontal="justify" vertical="top" wrapText="1"/>
      <protection locked="0"/>
    </xf>
    <xf numFmtId="0" fontId="9" fillId="6" borderId="26" xfId="12" applyFont="1" applyFill="1" applyBorder="1" applyAlignment="1" applyProtection="1">
      <alignment horizontal="justify" vertical="top" wrapText="1"/>
      <protection locked="0"/>
    </xf>
    <xf numFmtId="0" fontId="6" fillId="6" borderId="27" xfId="12" applyFont="1" applyFill="1" applyBorder="1" applyAlignment="1">
      <alignment horizontal="center" vertical="center" wrapText="1"/>
    </xf>
    <xf numFmtId="0" fontId="6" fillId="6" borderId="28" xfId="12" applyFont="1" applyFill="1" applyBorder="1" applyAlignment="1">
      <alignment horizontal="center" vertical="center"/>
    </xf>
    <xf numFmtId="0" fontId="6" fillId="6" borderId="29" xfId="12" applyFont="1" applyFill="1" applyBorder="1" applyAlignment="1">
      <alignment horizontal="center" vertical="center"/>
    </xf>
  </cellXfs>
  <cellStyles count="16">
    <cellStyle name="Comma [0]_ SG&amp;A Bridge " xfId="4"/>
    <cellStyle name="Comma_ SG&amp;A Bridge " xfId="5"/>
    <cellStyle name="Currency [0]_ SG&amp;A Bridge " xfId="6"/>
    <cellStyle name="Currency_ SG&amp;A Bridge " xfId="7"/>
    <cellStyle name="Millares [0]" xfId="1" builtinId="6"/>
    <cellStyle name="Millares 2" xfId="3"/>
    <cellStyle name="Millares 2 2" xfId="13"/>
    <cellStyle name="Millares 2 3" xfId="15"/>
    <cellStyle name="Normal" xfId="0" builtinId="0"/>
    <cellStyle name="Normal 2" xfId="8"/>
    <cellStyle name="Normal 3" xfId="2"/>
    <cellStyle name="Normal 3 2" xfId="12"/>
    <cellStyle name="Normal 3 3" xfId="14"/>
    <cellStyle name="뷭?_BOOKSHIP" xfId="9"/>
    <cellStyle name="콤마 [0]_97년도 프로젝트 현황" xfId="10"/>
    <cellStyle name="콤마_97년도 프로젝트 현황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8448675" y="19052"/>
    <xdr:ext cx="723640" cy="382794"/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9334500" y="19052"/>
    <xdr:ext cx="723640" cy="382794"/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9334500" y="9527"/>
    <xdr:ext cx="723640" cy="382794"/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Calidad%20GN_Final__Agosto%202012__C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Calidad%20GN_Final__Oct%202012__Gdl__C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Promedios"/>
      <sheetName val="Máximos"/>
      <sheetName val="Mínimos"/>
    </sheetNames>
    <sheetDataSet>
      <sheetData sheetId="0">
        <row r="31">
          <cell r="B31">
            <v>40.731000000000002</v>
          </cell>
          <cell r="C31">
            <v>88.676226087581171</v>
          </cell>
          <cell r="D31">
            <v>10.61428627986276</v>
          </cell>
          <cell r="K31">
            <v>0.5553972248580632</v>
          </cell>
          <cell r="L31">
            <v>0</v>
          </cell>
          <cell r="N31">
            <v>52.115699999999997</v>
          </cell>
          <cell r="O31">
            <v>0</v>
          </cell>
          <cell r="P31">
            <v>20.506</v>
          </cell>
          <cell r="Q31">
            <v>246.7936</v>
          </cell>
        </row>
        <row r="32">
          <cell r="B32">
            <v>40.716999999999999</v>
          </cell>
          <cell r="C32">
            <v>88.711816720384036</v>
          </cell>
          <cell r="D32">
            <v>10.594927238362942</v>
          </cell>
          <cell r="K32">
            <v>0.54034920841524825</v>
          </cell>
          <cell r="L32">
            <v>0</v>
          </cell>
          <cell r="N32">
            <v>52.100999999999999</v>
          </cell>
          <cell r="O32">
            <v>0</v>
          </cell>
          <cell r="P32">
            <v>16.548500000000001</v>
          </cell>
          <cell r="Q32">
            <v>246.7936</v>
          </cell>
        </row>
      </sheetData>
      <sheetData sheetId="1">
        <row r="31">
          <cell r="B31">
            <v>40.734999999999999</v>
          </cell>
          <cell r="C31">
            <v>88.521860763797406</v>
          </cell>
          <cell r="D31">
            <v>10.598307543666973</v>
          </cell>
          <cell r="K31">
            <v>0.56861064644100978</v>
          </cell>
          <cell r="L31">
            <v>0</v>
          </cell>
          <cell r="N31">
            <v>52.124499999999998</v>
          </cell>
          <cell r="O31">
            <v>0</v>
          </cell>
          <cell r="P31">
            <v>20.708500000000001</v>
          </cell>
          <cell r="Q31">
            <v>246.7936</v>
          </cell>
        </row>
        <row r="32">
          <cell r="B32">
            <v>40.722000000000001</v>
          </cell>
          <cell r="C32">
            <v>88.715976371938709</v>
          </cell>
          <cell r="D32">
            <v>10.599098675680269</v>
          </cell>
          <cell r="K32">
            <v>0.53172581471409242</v>
          </cell>
          <cell r="L32">
            <v>0</v>
          </cell>
          <cell r="N32">
            <v>52.097999999999999</v>
          </cell>
          <cell r="O32">
            <v>0</v>
          </cell>
          <cell r="P32">
            <v>16.795500000000001</v>
          </cell>
          <cell r="Q32">
            <v>246.7936</v>
          </cell>
        </row>
      </sheetData>
      <sheetData sheetId="2">
        <row r="31">
          <cell r="B31">
            <v>40.832999999999998</v>
          </cell>
          <cell r="C31">
            <v>88.487103892416002</v>
          </cell>
          <cell r="D31">
            <v>10.788182331034859</v>
          </cell>
          <cell r="K31">
            <v>0.56669600150528421</v>
          </cell>
          <cell r="L31">
            <v>0</v>
          </cell>
          <cell r="N31">
            <v>52.237099999999998</v>
          </cell>
          <cell r="O31">
            <v>0</v>
          </cell>
          <cell r="P31">
            <v>20.9282</v>
          </cell>
          <cell r="Q31">
            <v>246.7936</v>
          </cell>
        </row>
        <row r="32">
          <cell r="B32">
            <v>40.704999999999998</v>
          </cell>
          <cell r="C32">
            <v>88.828097107801653</v>
          </cell>
          <cell r="D32">
            <v>10.588786603778296</v>
          </cell>
          <cell r="K32">
            <v>0.42965945388839549</v>
          </cell>
          <cell r="L32">
            <v>0</v>
          </cell>
          <cell r="N32">
            <v>52.087600000000002</v>
          </cell>
          <cell r="O32">
            <v>0</v>
          </cell>
          <cell r="P32">
            <v>16.5944</v>
          </cell>
          <cell r="Q32">
            <v>246.52599999999998</v>
          </cell>
        </row>
      </sheetData>
      <sheetData sheetId="3">
        <row r="31">
          <cell r="B31">
            <v>40.725000000000001</v>
          </cell>
          <cell r="C31">
            <v>88.687173564468679</v>
          </cell>
          <cell r="D31">
            <v>10.590327335120882</v>
          </cell>
          <cell r="K31">
            <v>0.56765426956587084</v>
          </cell>
          <cell r="L31">
            <v>0</v>
          </cell>
          <cell r="N31">
            <v>52.114600000000003</v>
          </cell>
          <cell r="O31">
            <v>0</v>
          </cell>
          <cell r="P31">
            <v>21.0444</v>
          </cell>
          <cell r="Q31">
            <v>246.52599999999998</v>
          </cell>
        </row>
        <row r="32">
          <cell r="B32">
            <v>40.704999999999998</v>
          </cell>
          <cell r="C32">
            <v>88.739358885739733</v>
          </cell>
          <cell r="D32">
            <v>10.565940926131779</v>
          </cell>
          <cell r="K32">
            <v>0.54090921928933433</v>
          </cell>
          <cell r="L32">
            <v>0</v>
          </cell>
          <cell r="N32">
            <v>52.090200000000003</v>
          </cell>
          <cell r="O32">
            <v>0</v>
          </cell>
          <cell r="P32">
            <v>17.5731</v>
          </cell>
          <cell r="Q32">
            <v>246.52599999999998</v>
          </cell>
        </row>
      </sheetData>
      <sheetData sheetId="4">
        <row r="31">
          <cell r="B31">
            <v>40.968000000000004</v>
          </cell>
          <cell r="C31">
            <v>88.225557151119432</v>
          </cell>
          <cell r="D31">
            <v>11.061002706398822</v>
          </cell>
          <cell r="K31">
            <v>0.5374461179268516</v>
          </cell>
          <cell r="L31">
            <v>0</v>
          </cell>
          <cell r="N31">
            <v>52.374499999999998</v>
          </cell>
          <cell r="O31">
            <v>0</v>
          </cell>
          <cell r="P31">
            <v>21.251799999999999</v>
          </cell>
          <cell r="Q31">
            <v>246.52599999999998</v>
          </cell>
        </row>
        <row r="32">
          <cell r="B32">
            <v>40.725000000000001</v>
          </cell>
          <cell r="C32">
            <v>88.957048077886682</v>
          </cell>
          <cell r="D32">
            <v>10.652880525978791</v>
          </cell>
          <cell r="K32">
            <v>0.26480749272105814</v>
          </cell>
          <cell r="L32">
            <v>0</v>
          </cell>
          <cell r="N32">
            <v>52.112499999999997</v>
          </cell>
          <cell r="O32">
            <v>0</v>
          </cell>
          <cell r="P32">
            <v>17.153300000000002</v>
          </cell>
          <cell r="Q32">
            <v>244.9547</v>
          </cell>
        </row>
      </sheetData>
      <sheetData sheetId="5">
        <row r="31">
          <cell r="B31">
            <v>40.968000000000004</v>
          </cell>
          <cell r="C31">
            <v>88.453318599405605</v>
          </cell>
          <cell r="D31">
            <v>11.09880138676143</v>
          </cell>
          <cell r="K31">
            <v>0.30124514393016172</v>
          </cell>
          <cell r="L31">
            <v>0</v>
          </cell>
          <cell r="N31">
            <v>52.372300000000003</v>
          </cell>
          <cell r="O31">
            <v>0</v>
          </cell>
          <cell r="P31">
            <v>20.736699999999999</v>
          </cell>
          <cell r="Q31">
            <v>245.8107</v>
          </cell>
        </row>
        <row r="32">
          <cell r="B32">
            <v>40.22</v>
          </cell>
          <cell r="C32">
            <v>88.642738116258329</v>
          </cell>
          <cell r="D32">
            <v>10.949438306896374</v>
          </cell>
          <cell r="K32">
            <v>0.26376096511388619</v>
          </cell>
          <cell r="L32">
            <v>0</v>
          </cell>
          <cell r="N32">
            <v>52.311</v>
          </cell>
          <cell r="O32">
            <v>0</v>
          </cell>
          <cell r="P32">
            <v>16.864999999999998</v>
          </cell>
          <cell r="Q32">
            <v>245.8107</v>
          </cell>
        </row>
      </sheetData>
      <sheetData sheetId="6">
        <row r="31">
          <cell r="B31">
            <v>40.912999999999997</v>
          </cell>
          <cell r="C31">
            <v>88.598369810658497</v>
          </cell>
          <cell r="D31">
            <v>10.959593985329148</v>
          </cell>
          <cell r="K31">
            <v>0.29772056828198723</v>
          </cell>
          <cell r="L31">
            <v>0</v>
          </cell>
          <cell r="N31">
            <v>52.332900000000002</v>
          </cell>
          <cell r="O31">
            <v>0</v>
          </cell>
          <cell r="P31">
            <v>20.932400000000001</v>
          </cell>
          <cell r="Q31">
            <v>245.8107</v>
          </cell>
        </row>
        <row r="32">
          <cell r="B32">
            <v>40.899000000000001</v>
          </cell>
          <cell r="C32">
            <v>88.637776994490011</v>
          </cell>
          <cell r="D32">
            <v>10.934310802405998</v>
          </cell>
          <cell r="K32">
            <v>0.28408697952961109</v>
          </cell>
          <cell r="L32">
            <v>0</v>
          </cell>
          <cell r="N32">
            <v>52.317500000000003</v>
          </cell>
          <cell r="O32">
            <v>0</v>
          </cell>
          <cell r="P32">
            <v>17.089400000000001</v>
          </cell>
          <cell r="Q32">
            <v>245.8107</v>
          </cell>
        </row>
      </sheetData>
      <sheetData sheetId="7">
        <row r="31">
          <cell r="B31">
            <v>40.927999999999997</v>
          </cell>
          <cell r="C31">
            <v>88.58078909420351</v>
          </cell>
          <cell r="D31">
            <v>10.990817296710556</v>
          </cell>
          <cell r="K31">
            <v>0.28368660348099628</v>
          </cell>
          <cell r="L31">
            <v>0</v>
          </cell>
          <cell r="N31">
            <v>52.348799999999997</v>
          </cell>
          <cell r="O31">
            <v>0</v>
          </cell>
          <cell r="P31">
            <v>20.822700000000001</v>
          </cell>
          <cell r="Q31">
            <v>245.8107</v>
          </cell>
        </row>
        <row r="32">
          <cell r="B32">
            <v>40.912999999999997</v>
          </cell>
          <cell r="C32">
            <v>88.621621068202018</v>
          </cell>
          <cell r="D32">
            <v>10.9646016085168</v>
          </cell>
          <cell r="K32">
            <v>0.26955297662433619</v>
          </cell>
          <cell r="L32">
            <v>0</v>
          </cell>
          <cell r="N32">
            <v>52.327500000000001</v>
          </cell>
          <cell r="O32">
            <v>0</v>
          </cell>
          <cell r="P32">
            <v>17.0214</v>
          </cell>
          <cell r="Q32">
            <v>245.8107</v>
          </cell>
        </row>
      </sheetData>
      <sheetData sheetId="8">
        <row r="31">
          <cell r="B31">
            <v>41.109000000000002</v>
          </cell>
          <cell r="C31">
            <v>88.164793617928751</v>
          </cell>
          <cell r="D31">
            <v>11.427263671906495</v>
          </cell>
          <cell r="K31">
            <v>0.25684013381649357</v>
          </cell>
          <cell r="L31">
            <v>0</v>
          </cell>
          <cell r="N31">
            <v>52.490499999999997</v>
          </cell>
          <cell r="O31">
            <v>0</v>
          </cell>
          <cell r="P31">
            <v>20.842300000000002</v>
          </cell>
          <cell r="Q31">
            <v>245.8107</v>
          </cell>
        </row>
        <row r="32">
          <cell r="B32">
            <v>40.951000000000001</v>
          </cell>
          <cell r="C32">
            <v>88.690863606040097</v>
          </cell>
          <cell r="D32">
            <v>11.11891345809091</v>
          </cell>
          <cell r="K32">
            <v>0.1696493747712168</v>
          </cell>
          <cell r="L32">
            <v>0</v>
          </cell>
          <cell r="N32">
            <v>52.401299999999999</v>
          </cell>
          <cell r="O32">
            <v>0</v>
          </cell>
          <cell r="P32">
            <v>16.501100000000001</v>
          </cell>
          <cell r="Q32">
            <v>245.8107</v>
          </cell>
        </row>
      </sheetData>
      <sheetData sheetId="9">
        <row r="31">
          <cell r="B31">
            <v>41.194000000000003</v>
          </cell>
          <cell r="C31">
            <v>87.970541800245655</v>
          </cell>
          <cell r="D31">
            <v>11.640274682883838</v>
          </cell>
          <cell r="K31">
            <v>0.23543117233533695</v>
          </cell>
          <cell r="L31">
            <v>0</v>
          </cell>
          <cell r="N31">
            <v>52.559199999999997</v>
          </cell>
          <cell r="O31">
            <v>0</v>
          </cell>
          <cell r="P31">
            <v>20.944199999999999</v>
          </cell>
          <cell r="Q31">
            <v>245.8107</v>
          </cell>
        </row>
        <row r="32">
          <cell r="B32">
            <v>41.015000000000001</v>
          </cell>
          <cell r="C32">
            <v>88.448190842517135</v>
          </cell>
          <cell r="D32">
            <v>11.28595686219041</v>
          </cell>
          <cell r="K32">
            <v>0.11694057616072501</v>
          </cell>
          <cell r="L32">
            <v>0</v>
          </cell>
          <cell r="N32">
            <v>52.411999999999999</v>
          </cell>
          <cell r="O32">
            <v>0</v>
          </cell>
          <cell r="P32">
            <v>16.878900000000002</v>
          </cell>
          <cell r="Q32">
            <v>245.8107</v>
          </cell>
        </row>
      </sheetData>
      <sheetData sheetId="10">
        <row r="31">
          <cell r="B31">
            <v>41.084000000000003</v>
          </cell>
          <cell r="C31">
            <v>87.973145925373615</v>
          </cell>
          <cell r="D31">
            <v>11.350186487725937</v>
          </cell>
          <cell r="K31">
            <v>0.52981832401841189</v>
          </cell>
          <cell r="L31">
            <v>0</v>
          </cell>
          <cell r="N31">
            <v>52.421399999999998</v>
          </cell>
          <cell r="O31">
            <v>0</v>
          </cell>
          <cell r="P31">
            <v>20.996500000000001</v>
          </cell>
          <cell r="Q31">
            <v>245.8107</v>
          </cell>
        </row>
        <row r="32">
          <cell r="B32">
            <v>40.731999999999999</v>
          </cell>
          <cell r="C32">
            <v>88.890808246661578</v>
          </cell>
          <cell r="D32">
            <v>10.779010422438155</v>
          </cell>
          <cell r="K32">
            <v>0.20224241897950571</v>
          </cell>
          <cell r="L32">
            <v>0</v>
          </cell>
          <cell r="N32">
            <v>52.114800000000002</v>
          </cell>
          <cell r="O32">
            <v>0</v>
          </cell>
          <cell r="P32">
            <v>17.3645</v>
          </cell>
          <cell r="Q32">
            <v>245.8107</v>
          </cell>
        </row>
      </sheetData>
      <sheetData sheetId="11">
        <row r="31">
          <cell r="B31">
            <v>40.823999999999998</v>
          </cell>
          <cell r="C31">
            <v>88.546322412667593</v>
          </cell>
          <cell r="D31">
            <v>10.841943514136256</v>
          </cell>
          <cell r="K31">
            <v>0.48289517574541696</v>
          </cell>
          <cell r="L31">
            <v>0</v>
          </cell>
          <cell r="N31">
            <v>52.230499999999999</v>
          </cell>
          <cell r="O31">
            <v>0</v>
          </cell>
          <cell r="P31">
            <v>21.276900000000001</v>
          </cell>
          <cell r="Q31">
            <v>245.8107</v>
          </cell>
        </row>
        <row r="32">
          <cell r="B32">
            <v>40.759</v>
          </cell>
          <cell r="C32">
            <v>88.716983643010195</v>
          </cell>
          <cell r="D32">
            <v>10.739524749233324</v>
          </cell>
          <cell r="K32">
            <v>0.41606938688279299</v>
          </cell>
          <cell r="L32">
            <v>0</v>
          </cell>
          <cell r="N32">
            <v>52.1584</v>
          </cell>
          <cell r="O32">
            <v>0</v>
          </cell>
          <cell r="P32">
            <v>17.141100000000002</v>
          </cell>
          <cell r="Q32">
            <v>245.8107</v>
          </cell>
        </row>
      </sheetData>
      <sheetData sheetId="12">
        <row r="31">
          <cell r="B31">
            <v>40.908000000000001</v>
          </cell>
          <cell r="C31">
            <v>88.407807864532671</v>
          </cell>
          <cell r="D31">
            <v>10.991826899038152</v>
          </cell>
          <cell r="K31">
            <v>0.45201779274456377</v>
          </cell>
          <cell r="L31">
            <v>0</v>
          </cell>
          <cell r="N31">
            <v>52.317999999999998</v>
          </cell>
          <cell r="O31">
            <v>0</v>
          </cell>
          <cell r="P31">
            <v>21.139099999999999</v>
          </cell>
          <cell r="Q31">
            <v>245.8107</v>
          </cell>
        </row>
        <row r="32">
          <cell r="B32">
            <v>40.780999999999999</v>
          </cell>
          <cell r="C32">
            <v>88.764705600059699</v>
          </cell>
          <cell r="D32">
            <v>10.789871099321406</v>
          </cell>
          <cell r="K32">
            <v>0.31891836641951499</v>
          </cell>
          <cell r="L32">
            <v>0</v>
          </cell>
          <cell r="N32">
            <v>52.184899999999999</v>
          </cell>
          <cell r="O32">
            <v>0</v>
          </cell>
          <cell r="P32">
            <v>17.142499999999998</v>
          </cell>
          <cell r="Q32">
            <v>245.8107</v>
          </cell>
        </row>
      </sheetData>
      <sheetData sheetId="13">
        <row r="31">
          <cell r="B31">
            <v>40.915999999999997</v>
          </cell>
          <cell r="C31">
            <v>88.499643742081417</v>
          </cell>
          <cell r="D31">
            <v>11.05066117930118</v>
          </cell>
          <cell r="K31">
            <v>0.32102936191140463</v>
          </cell>
          <cell r="L31">
            <v>0</v>
          </cell>
          <cell r="N31">
            <v>52.3264</v>
          </cell>
          <cell r="O31">
            <v>0</v>
          </cell>
          <cell r="P31">
            <v>20.8628</v>
          </cell>
          <cell r="Q31">
            <v>245.8107</v>
          </cell>
        </row>
        <row r="32">
          <cell r="B32">
            <v>40.902999999999999</v>
          </cell>
          <cell r="C32">
            <v>88.549172153178219</v>
          </cell>
          <cell r="D32">
            <v>11.014817698706187</v>
          </cell>
          <cell r="K32">
            <v>0.30773719573182085</v>
          </cell>
          <cell r="L32">
            <v>0</v>
          </cell>
          <cell r="N32">
            <v>52.306199999999997</v>
          </cell>
          <cell r="O32">
            <v>0</v>
          </cell>
          <cell r="P32">
            <v>16.510200000000001</v>
          </cell>
          <cell r="Q32">
            <v>245.8107</v>
          </cell>
        </row>
      </sheetData>
      <sheetData sheetId="14">
        <row r="31">
          <cell r="B31">
            <v>40.923000000000002</v>
          </cell>
          <cell r="C31">
            <v>88.509214732156948</v>
          </cell>
          <cell r="D31">
            <v>11.048864779413391</v>
          </cell>
          <cell r="K31">
            <v>0.31284708452908083</v>
          </cell>
          <cell r="L31">
            <v>0</v>
          </cell>
          <cell r="N31">
            <v>52.336500000000001</v>
          </cell>
          <cell r="O31">
            <v>0</v>
          </cell>
          <cell r="P31">
            <v>20.8202</v>
          </cell>
          <cell r="Q31">
            <v>245.8107</v>
          </cell>
        </row>
        <row r="32">
          <cell r="B32">
            <v>40.908000000000001</v>
          </cell>
          <cell r="C32">
            <v>88.549560616151382</v>
          </cell>
          <cell r="D32">
            <v>11.021009255798543</v>
          </cell>
          <cell r="K32">
            <v>0.30104678461861667</v>
          </cell>
          <cell r="L32">
            <v>0</v>
          </cell>
          <cell r="N32">
            <v>52.316200000000002</v>
          </cell>
          <cell r="O32">
            <v>0</v>
          </cell>
          <cell r="P32">
            <v>16.593800000000002</v>
          </cell>
          <cell r="Q32">
            <v>245.8107</v>
          </cell>
        </row>
      </sheetData>
      <sheetData sheetId="15">
        <row r="31">
          <cell r="B31">
            <v>40.926000000000002</v>
          </cell>
          <cell r="C31">
            <v>88.511603209603535</v>
          </cell>
          <cell r="D31">
            <v>11.054425360634292</v>
          </cell>
          <cell r="K31">
            <v>0.30517488612531479</v>
          </cell>
          <cell r="L31">
            <v>0</v>
          </cell>
          <cell r="N31">
            <v>52.345399999999998</v>
          </cell>
          <cell r="O31">
            <v>0</v>
          </cell>
          <cell r="P31">
            <v>20.921900000000001</v>
          </cell>
          <cell r="Q31">
            <v>245.8107</v>
          </cell>
        </row>
        <row r="32">
          <cell r="B32">
            <v>40.915999999999997</v>
          </cell>
          <cell r="C32">
            <v>88.538419021427742</v>
          </cell>
          <cell r="D32">
            <v>11.036925579935049</v>
          </cell>
          <cell r="K32">
            <v>0.29619061422623183</v>
          </cell>
          <cell r="L32">
            <v>0</v>
          </cell>
          <cell r="N32">
            <v>52.323900000000002</v>
          </cell>
          <cell r="O32">
            <v>0</v>
          </cell>
          <cell r="P32">
            <v>16.744499999999999</v>
          </cell>
          <cell r="Q32">
            <v>245.64189999999999</v>
          </cell>
        </row>
      </sheetData>
      <sheetData sheetId="16">
        <row r="31">
          <cell r="B31">
            <v>40.938000000000002</v>
          </cell>
          <cell r="C31">
            <v>88.43584824285189</v>
          </cell>
          <cell r="D31">
            <v>11.048976882493507</v>
          </cell>
          <cell r="K31">
            <v>0.38654861985774663</v>
          </cell>
          <cell r="L31">
            <v>0</v>
          </cell>
          <cell r="N31">
            <v>52.339799999999997</v>
          </cell>
          <cell r="O31">
            <v>0</v>
          </cell>
          <cell r="P31">
            <v>21.119700000000002</v>
          </cell>
          <cell r="Q31">
            <v>253.6711</v>
          </cell>
        </row>
        <row r="32">
          <cell r="B32">
            <v>40.808999999999997</v>
          </cell>
          <cell r="C32">
            <v>88.774729147873884</v>
          </cell>
          <cell r="D32">
            <v>10.816084127074198</v>
          </cell>
          <cell r="K32">
            <v>0.28637653917158179</v>
          </cell>
          <cell r="L32">
            <v>0</v>
          </cell>
          <cell r="N32">
            <v>52.2254</v>
          </cell>
          <cell r="O32">
            <v>0</v>
          </cell>
          <cell r="P32">
            <v>17.023900000000001</v>
          </cell>
          <cell r="Q32">
            <v>244.82939999999999</v>
          </cell>
        </row>
      </sheetData>
      <sheetData sheetId="17">
        <row r="31">
          <cell r="B31">
            <v>40.817999999999998</v>
          </cell>
          <cell r="C31">
            <v>88.701393992965151</v>
          </cell>
          <cell r="D31">
            <v>10.7852321445787</v>
          </cell>
          <cell r="K31">
            <v>0.39047360166365241</v>
          </cell>
          <cell r="L31">
            <v>0</v>
          </cell>
          <cell r="N31">
            <v>52.232199999999999</v>
          </cell>
          <cell r="O31">
            <v>0</v>
          </cell>
          <cell r="P31">
            <v>20.8309</v>
          </cell>
          <cell r="Q31">
            <v>263.11520000000002</v>
          </cell>
        </row>
        <row r="32">
          <cell r="B32">
            <v>40.804000000000002</v>
          </cell>
          <cell r="C32">
            <v>88.721670642208977</v>
          </cell>
          <cell r="D32">
            <v>10.771264562149753</v>
          </cell>
          <cell r="K32">
            <v>0.38441041232893197</v>
          </cell>
          <cell r="L32">
            <v>0</v>
          </cell>
          <cell r="N32">
            <v>52.223199999999999</v>
          </cell>
          <cell r="O32">
            <v>0</v>
          </cell>
          <cell r="P32">
            <v>16.644300000000001</v>
          </cell>
          <cell r="Q32">
            <v>253.26259999999999</v>
          </cell>
        </row>
      </sheetData>
      <sheetData sheetId="18">
        <row r="31">
          <cell r="B31">
            <v>40.817</v>
          </cell>
          <cell r="C31">
            <v>88.697036261365497</v>
          </cell>
          <cell r="D31">
            <v>10.793577369202527</v>
          </cell>
          <cell r="K31">
            <v>0.38638203683277145</v>
          </cell>
          <cell r="L31">
            <v>0</v>
          </cell>
          <cell r="N31">
            <v>52.235199999999999</v>
          </cell>
          <cell r="O31">
            <v>0</v>
          </cell>
          <cell r="P31">
            <v>20.777799999999999</v>
          </cell>
          <cell r="Q31">
            <v>297.63059999999996</v>
          </cell>
        </row>
        <row r="32">
          <cell r="B32">
            <v>40.81</v>
          </cell>
          <cell r="C32">
            <v>88.711029563183132</v>
          </cell>
          <cell r="D32">
            <v>10.78513004035254</v>
          </cell>
          <cell r="K32">
            <v>0.38138645008264976</v>
          </cell>
          <cell r="L32">
            <v>0</v>
          </cell>
          <cell r="N32">
            <v>52.227600000000002</v>
          </cell>
          <cell r="O32">
            <v>0</v>
          </cell>
          <cell r="P32">
            <v>16.658000000000001</v>
          </cell>
          <cell r="Q32">
            <v>249.81</v>
          </cell>
        </row>
      </sheetData>
      <sheetData sheetId="19">
        <row r="31">
          <cell r="B31">
            <v>40.822000000000003</v>
          </cell>
          <cell r="C31">
            <v>88.687472209203136</v>
          </cell>
          <cell r="D31">
            <v>10.806969488857801</v>
          </cell>
          <cell r="K31">
            <v>0.38216441404500862</v>
          </cell>
          <cell r="L31">
            <v>0</v>
          </cell>
          <cell r="N31">
            <v>52.241999999999997</v>
          </cell>
          <cell r="O31">
            <v>0</v>
          </cell>
          <cell r="P31">
            <v>20.923400000000001</v>
          </cell>
          <cell r="Q31">
            <v>252.28629999999998</v>
          </cell>
        </row>
        <row r="32">
          <cell r="B32">
            <v>40.814</v>
          </cell>
          <cell r="C32">
            <v>88.708210747885531</v>
          </cell>
          <cell r="D32">
            <v>10.794055169245057</v>
          </cell>
          <cell r="K32">
            <v>0.3746854941737236</v>
          </cell>
          <cell r="L32">
            <v>0</v>
          </cell>
          <cell r="N32">
            <v>52.232199999999999</v>
          </cell>
          <cell r="O32">
            <v>0</v>
          </cell>
          <cell r="P32">
            <v>16.576499999999999</v>
          </cell>
          <cell r="Q32">
            <v>252.28629999999998</v>
          </cell>
        </row>
      </sheetData>
      <sheetData sheetId="20">
        <row r="31">
          <cell r="B31">
            <v>40.828000000000003</v>
          </cell>
          <cell r="C31">
            <v>88.68558634723675</v>
          </cell>
          <cell r="D31">
            <v>10.815788882788713</v>
          </cell>
          <cell r="K31">
            <v>0.37523401891992036</v>
          </cell>
          <cell r="L31">
            <v>0</v>
          </cell>
          <cell r="N31">
            <v>52.249099999999999</v>
          </cell>
          <cell r="O31">
            <v>0</v>
          </cell>
          <cell r="P31">
            <v>20.7164</v>
          </cell>
          <cell r="Q31">
            <v>253.31109999999998</v>
          </cell>
        </row>
        <row r="32">
          <cell r="B32">
            <v>40.82</v>
          </cell>
          <cell r="C32">
            <v>88.709096616252097</v>
          </cell>
          <cell r="D32">
            <v>10.801204818230689</v>
          </cell>
          <cell r="K32">
            <v>0.36645677865664017</v>
          </cell>
          <cell r="L32">
            <v>0</v>
          </cell>
          <cell r="N32">
            <v>52.239699999999999</v>
          </cell>
          <cell r="O32">
            <v>0</v>
          </cell>
          <cell r="P32">
            <v>16.6373</v>
          </cell>
          <cell r="Q32">
            <v>253.31109999999998</v>
          </cell>
        </row>
      </sheetData>
      <sheetData sheetId="21">
        <row r="31">
          <cell r="B31">
            <v>40.828000000000003</v>
          </cell>
          <cell r="C31">
            <v>88.693058330314983</v>
          </cell>
          <cell r="D31">
            <v>10.818044416621072</v>
          </cell>
          <cell r="K31">
            <v>0.36548503273697736</v>
          </cell>
          <cell r="L31">
            <v>0</v>
          </cell>
          <cell r="N31">
            <v>52.248800000000003</v>
          </cell>
          <cell r="O31">
            <v>0</v>
          </cell>
          <cell r="P31">
            <v>20.698499999999999</v>
          </cell>
          <cell r="Q31">
            <v>258.0797</v>
          </cell>
        </row>
        <row r="32">
          <cell r="B32">
            <v>40.828000000000003</v>
          </cell>
          <cell r="C32">
            <v>88.693058330314983</v>
          </cell>
          <cell r="D32">
            <v>10.818044416621072</v>
          </cell>
          <cell r="K32">
            <v>0.36548503273697736</v>
          </cell>
          <cell r="L32">
            <v>0</v>
          </cell>
          <cell r="N32">
            <v>52.248800000000003</v>
          </cell>
          <cell r="O32">
            <v>0</v>
          </cell>
          <cell r="P32">
            <v>17.073899999999998</v>
          </cell>
          <cell r="Q32">
            <v>258.0797</v>
          </cell>
        </row>
      </sheetData>
      <sheetData sheetId="22">
        <row r="31">
          <cell r="B31">
            <v>40.923999999999999</v>
          </cell>
          <cell r="C31">
            <v>88.443100942128055</v>
          </cell>
          <cell r="D31">
            <v>11.045211019154062</v>
          </cell>
          <cell r="K31">
            <v>0.38118413973565485</v>
          </cell>
          <cell r="L31">
            <v>0</v>
          </cell>
          <cell r="N31">
            <v>52.329799999999999</v>
          </cell>
          <cell r="O31">
            <v>0</v>
          </cell>
          <cell r="P31">
            <v>20.3216</v>
          </cell>
          <cell r="Q31">
            <v>261.19869999999997</v>
          </cell>
        </row>
        <row r="32">
          <cell r="B32">
            <v>40.840000000000003</v>
          </cell>
          <cell r="C32">
            <v>88.669895559044704</v>
          </cell>
          <cell r="D32">
            <v>10.885809047714142</v>
          </cell>
          <cell r="K32">
            <v>0.31795241531586865</v>
          </cell>
          <cell r="L32">
            <v>0</v>
          </cell>
          <cell r="N32">
            <v>52.248600000000003</v>
          </cell>
          <cell r="O32">
            <v>0</v>
          </cell>
          <cell r="P32">
            <v>16.444199999999999</v>
          </cell>
          <cell r="Q32">
            <v>251.30489999999998</v>
          </cell>
        </row>
      </sheetData>
      <sheetData sheetId="23">
        <row r="31">
          <cell r="B31">
            <v>40.871000000000002</v>
          </cell>
          <cell r="C31">
            <v>88.559471012771198</v>
          </cell>
          <cell r="D31">
            <v>10.931103581526889</v>
          </cell>
          <cell r="K31">
            <v>0.38048377810385103</v>
          </cell>
          <cell r="L31">
            <v>0</v>
          </cell>
          <cell r="N31">
            <v>52.318100000000001</v>
          </cell>
          <cell r="O31">
            <v>0</v>
          </cell>
          <cell r="P31">
            <v>20.5532</v>
          </cell>
          <cell r="Q31">
            <v>251.30489999999998</v>
          </cell>
        </row>
        <row r="32">
          <cell r="B32">
            <v>40.843000000000004</v>
          </cell>
          <cell r="C32">
            <v>88.633599687488399</v>
          </cell>
          <cell r="D32">
            <v>10.886320481228612</v>
          </cell>
          <cell r="K32">
            <v>0.35176569749202297</v>
          </cell>
          <cell r="L32">
            <v>0</v>
          </cell>
          <cell r="N32">
            <v>52.238</v>
          </cell>
          <cell r="O32">
            <v>0</v>
          </cell>
          <cell r="P32">
            <v>16.646000000000001</v>
          </cell>
          <cell r="Q32">
            <v>244.88759999999999</v>
          </cell>
        </row>
      </sheetData>
      <sheetData sheetId="24">
        <row r="31">
          <cell r="B31">
            <v>41.03</v>
          </cell>
          <cell r="C31">
            <v>88.186390449035727</v>
          </cell>
          <cell r="D31">
            <v>11.225040884230737</v>
          </cell>
          <cell r="K31">
            <v>0.45580821030896063</v>
          </cell>
          <cell r="L31">
            <v>0</v>
          </cell>
          <cell r="N31">
            <v>52.430700000000002</v>
          </cell>
          <cell r="O31">
            <v>0</v>
          </cell>
          <cell r="P31">
            <v>20.632000000000001</v>
          </cell>
          <cell r="Q31">
            <v>244.88759999999999</v>
          </cell>
        </row>
        <row r="32">
          <cell r="B32">
            <v>40.781999999999996</v>
          </cell>
          <cell r="C32">
            <v>88.843618014309811</v>
          </cell>
          <cell r="D32">
            <v>10.820800986867871</v>
          </cell>
          <cell r="K32">
            <v>0.2201042691502266</v>
          </cell>
          <cell r="L32">
            <v>0</v>
          </cell>
          <cell r="N32">
            <v>52.134500000000003</v>
          </cell>
          <cell r="O32">
            <v>0</v>
          </cell>
          <cell r="P32">
            <v>16.439399999999999</v>
          </cell>
          <cell r="Q32">
            <v>244.88759999999999</v>
          </cell>
        </row>
      </sheetData>
      <sheetData sheetId="25">
        <row r="31">
          <cell r="B31">
            <v>40.704999999999998</v>
          </cell>
          <cell r="C31">
            <v>87.842678755134642</v>
          </cell>
          <cell r="D31">
            <v>11.443138256759807</v>
          </cell>
          <cell r="K31">
            <v>0.60266191807644254</v>
          </cell>
          <cell r="L31">
            <v>0</v>
          </cell>
          <cell r="N31">
            <v>52.117199999999997</v>
          </cell>
          <cell r="O31">
            <v>0</v>
          </cell>
          <cell r="P31">
            <v>20.756399999999999</v>
          </cell>
          <cell r="Q31">
            <v>244.88759999999999</v>
          </cell>
        </row>
        <row r="32">
          <cell r="B32">
            <v>40.658999999999999</v>
          </cell>
          <cell r="C32">
            <v>88.78319145306817</v>
          </cell>
          <cell r="D32">
            <v>10.581590306246627</v>
          </cell>
          <cell r="K32">
            <v>0.52324525200712224</v>
          </cell>
          <cell r="L32">
            <v>0</v>
          </cell>
          <cell r="N32">
            <v>52.007800000000003</v>
          </cell>
          <cell r="O32">
            <v>0</v>
          </cell>
          <cell r="P32">
            <v>16.6768</v>
          </cell>
          <cell r="Q32">
            <v>244.88759999999999</v>
          </cell>
        </row>
      </sheetData>
      <sheetData sheetId="26">
        <row r="31">
          <cell r="B31">
            <v>40.707000000000001</v>
          </cell>
          <cell r="C31">
            <v>88.709720049376671</v>
          </cell>
          <cell r="D31">
            <v>10.593431492430501</v>
          </cell>
          <cell r="K31">
            <v>0.58465811318270344</v>
          </cell>
          <cell r="L31">
            <v>0</v>
          </cell>
          <cell r="N31">
            <v>52.114699999999999</v>
          </cell>
          <cell r="O31">
            <v>0</v>
          </cell>
          <cell r="P31">
            <v>20.8901</v>
          </cell>
          <cell r="Q31">
            <v>252.96339999999998</v>
          </cell>
        </row>
        <row r="32">
          <cell r="B32">
            <v>40.631999999999998</v>
          </cell>
          <cell r="C32">
            <v>88.903011294275046</v>
          </cell>
          <cell r="D32">
            <v>10.469702122569641</v>
          </cell>
          <cell r="K32">
            <v>0.51678006955542521</v>
          </cell>
          <cell r="L32">
            <v>0</v>
          </cell>
          <cell r="N32">
            <v>52.040500000000002</v>
          </cell>
          <cell r="O32">
            <v>0</v>
          </cell>
          <cell r="P32">
            <v>16.9985</v>
          </cell>
          <cell r="Q32">
            <v>244.88759999999999</v>
          </cell>
        </row>
      </sheetData>
      <sheetData sheetId="27">
        <row r="31">
          <cell r="B31">
            <v>40.741999999999997</v>
          </cell>
          <cell r="C31">
            <v>88.692414147075013</v>
          </cell>
          <cell r="D31">
            <v>10.642285958011188</v>
          </cell>
          <cell r="K31">
            <v>0.55283703984411647</v>
          </cell>
          <cell r="L31">
            <v>0</v>
          </cell>
          <cell r="N31">
            <v>52.155799999999999</v>
          </cell>
          <cell r="O31">
            <v>0</v>
          </cell>
          <cell r="P31">
            <v>21.196999999999999</v>
          </cell>
          <cell r="Q31">
            <v>252.96339999999998</v>
          </cell>
        </row>
        <row r="32">
          <cell r="B32">
            <v>40.649000000000001</v>
          </cell>
          <cell r="C32">
            <v>88.934211622517438</v>
          </cell>
          <cell r="D32">
            <v>10.490111850113252</v>
          </cell>
          <cell r="K32">
            <v>0.46503427865959229</v>
          </cell>
          <cell r="L32">
            <v>0</v>
          </cell>
          <cell r="N32">
            <v>52.0642</v>
          </cell>
          <cell r="O32">
            <v>0</v>
          </cell>
          <cell r="P32">
            <v>16.613199999999999</v>
          </cell>
          <cell r="Q32">
            <v>252.96339999999998</v>
          </cell>
        </row>
      </sheetData>
      <sheetData sheetId="28">
        <row r="31">
          <cell r="B31">
            <v>40.872999999999998</v>
          </cell>
          <cell r="C31">
            <v>88.517965978912017</v>
          </cell>
          <cell r="D31">
            <v>10.902668762677274</v>
          </cell>
          <cell r="K31">
            <v>0.46414112134170071</v>
          </cell>
          <cell r="L31">
            <v>0</v>
          </cell>
          <cell r="N31">
            <v>52.2896</v>
          </cell>
          <cell r="O31">
            <v>0</v>
          </cell>
          <cell r="P31">
            <v>20.8142</v>
          </cell>
          <cell r="Q31">
            <v>252.96339999999998</v>
          </cell>
        </row>
        <row r="32">
          <cell r="B32">
            <v>40.738</v>
          </cell>
          <cell r="C32">
            <v>88.857511814369701</v>
          </cell>
          <cell r="D32">
            <v>10.690014031481946</v>
          </cell>
          <cell r="K32">
            <v>0.33956814317600204</v>
          </cell>
          <cell r="L32">
            <v>0</v>
          </cell>
          <cell r="N32">
            <v>52.151899999999998</v>
          </cell>
          <cell r="O32">
            <v>0</v>
          </cell>
          <cell r="P32">
            <v>16.838200000000001</v>
          </cell>
          <cell r="Q32">
            <v>243.4281</v>
          </cell>
        </row>
      </sheetData>
      <sheetData sheetId="29">
        <row r="31">
          <cell r="B31">
            <v>40.866999999999997</v>
          </cell>
          <cell r="C31">
            <v>88.57220042103954</v>
          </cell>
          <cell r="D31">
            <v>10.887873239360175</v>
          </cell>
          <cell r="K31">
            <v>0.42394464273814486</v>
          </cell>
          <cell r="L31">
            <v>0</v>
          </cell>
          <cell r="N31">
            <v>52.291400000000003</v>
          </cell>
          <cell r="O31">
            <v>0</v>
          </cell>
          <cell r="P31">
            <v>21.2455</v>
          </cell>
          <cell r="Q31">
            <v>253.7336</v>
          </cell>
        </row>
        <row r="32">
          <cell r="B32">
            <v>40.722999999999999</v>
          </cell>
          <cell r="C32">
            <v>88.945240812057634</v>
          </cell>
          <cell r="D32">
            <v>10.609856116163115</v>
          </cell>
          <cell r="K32">
            <v>0.34038421586359802</v>
          </cell>
          <cell r="L32">
            <v>0</v>
          </cell>
          <cell r="N32">
            <v>52.159399999999998</v>
          </cell>
          <cell r="O32">
            <v>0</v>
          </cell>
          <cell r="P32">
            <v>16.526199999999999</v>
          </cell>
          <cell r="Q32">
            <v>243.4281</v>
          </cell>
        </row>
      </sheetData>
      <sheetData sheetId="30">
        <row r="31">
          <cell r="B31">
            <v>40.772199999999998</v>
          </cell>
          <cell r="C31">
            <v>88.874581222349107</v>
          </cell>
          <cell r="D31">
            <v>10.589067540455947</v>
          </cell>
          <cell r="K31">
            <v>0.43194841197900513</v>
          </cell>
          <cell r="L31">
            <v>0</v>
          </cell>
          <cell r="N31">
            <v>52.168999999999997</v>
          </cell>
          <cell r="O31">
            <v>0</v>
          </cell>
          <cell r="P31">
            <v>21.3292</v>
          </cell>
          <cell r="Q31">
            <v>254.11829999999998</v>
          </cell>
        </row>
        <row r="32">
          <cell r="B32">
            <v>40.722000000000001</v>
          </cell>
          <cell r="C32">
            <v>88.891950563636541</v>
          </cell>
          <cell r="D32">
            <v>10.576693580889428</v>
          </cell>
          <cell r="K32">
            <v>0.42730454677649687</v>
          </cell>
          <cell r="L32">
            <v>0</v>
          </cell>
          <cell r="N32">
            <v>52.158299999999997</v>
          </cell>
          <cell r="O32">
            <v>0</v>
          </cell>
          <cell r="P32">
            <v>17.1737</v>
          </cell>
          <cell r="Q32">
            <v>253.7336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Normal="100" zoomScaleSheetLayoutView="100" workbookViewId="0">
      <pane ySplit="6" topLeftCell="A42" activePane="bottomLeft" state="frozen"/>
      <selection activeCell="B26" sqref="B26"/>
      <selection pane="bottomLeft" activeCell="B26" sqref="B26"/>
    </sheetView>
  </sheetViews>
  <sheetFormatPr baseColWidth="10" defaultRowHeight="15"/>
  <cols>
    <col min="1" max="1" width="9.44140625" style="40" customWidth="1"/>
    <col min="2" max="11" width="8.109375" style="40" customWidth="1"/>
    <col min="12" max="12" width="0.33203125" style="40" customWidth="1"/>
    <col min="13" max="14" width="8.109375" style="40" customWidth="1"/>
    <col min="15" max="16384" width="11.5546875" style="40"/>
  </cols>
  <sheetData>
    <row r="1" spans="1:17" ht="32.25" customHeight="1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>
      <c r="A2" s="87" t="s">
        <v>1</v>
      </c>
      <c r="B2" s="88"/>
      <c r="C2" s="89" t="s">
        <v>27</v>
      </c>
      <c r="D2" s="89"/>
      <c r="E2" s="89"/>
      <c r="F2" s="89"/>
      <c r="G2" s="89"/>
      <c r="H2" s="89"/>
      <c r="I2" s="89"/>
      <c r="J2" s="89"/>
      <c r="K2" s="89"/>
      <c r="L2" s="41"/>
      <c r="M2" s="42"/>
      <c r="N2" s="42"/>
    </row>
    <row r="3" spans="1:17">
      <c r="A3" s="87" t="s">
        <v>2</v>
      </c>
      <c r="B3" s="88"/>
      <c r="C3" s="90" t="s">
        <v>28</v>
      </c>
      <c r="D3" s="90"/>
      <c r="E3" s="90"/>
      <c r="F3" s="90"/>
      <c r="G3" s="90"/>
      <c r="H3" s="90"/>
      <c r="I3" s="90"/>
      <c r="J3" s="90"/>
      <c r="K3" s="90"/>
      <c r="L3" s="41"/>
      <c r="M3" s="42"/>
      <c r="N3" s="42"/>
    </row>
    <row r="4" spans="1:17" ht="15.75" thickBot="1">
      <c r="A4" s="87" t="s">
        <v>3</v>
      </c>
      <c r="B4" s="87"/>
      <c r="C4" s="91" t="s">
        <v>4</v>
      </c>
      <c r="D4" s="91"/>
      <c r="E4" s="43"/>
      <c r="F4" s="43"/>
      <c r="G4" s="43"/>
      <c r="H4" s="43"/>
      <c r="I4" s="43"/>
      <c r="J4" s="43"/>
      <c r="K4" s="43"/>
      <c r="L4" s="43"/>
      <c r="Q4" s="44" t="s">
        <v>4</v>
      </c>
    </row>
    <row r="5" spans="1:17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Q5" s="44" t="s">
        <v>5</v>
      </c>
    </row>
    <row r="6" spans="1:17" ht="42" customHeight="1" thickBot="1">
      <c r="A6" s="45" t="s">
        <v>6</v>
      </c>
      <c r="B6" s="46" t="s">
        <v>7</v>
      </c>
      <c r="C6" s="46" t="s">
        <v>8</v>
      </c>
      <c r="D6" s="46" t="s">
        <v>9</v>
      </c>
      <c r="E6" s="47" t="s">
        <v>10</v>
      </c>
      <c r="F6" s="46" t="s">
        <v>11</v>
      </c>
      <c r="G6" s="46" t="s">
        <v>12</v>
      </c>
      <c r="H6" s="46" t="s">
        <v>13</v>
      </c>
      <c r="I6" s="46" t="s">
        <v>14</v>
      </c>
      <c r="J6" s="46" t="s">
        <v>15</v>
      </c>
      <c r="K6" s="46" t="s">
        <v>16</v>
      </c>
      <c r="L6" s="48"/>
      <c r="M6" s="49" t="s">
        <v>17</v>
      </c>
      <c r="N6" s="49" t="s">
        <v>18</v>
      </c>
    </row>
    <row r="7" spans="1:17" ht="12" customHeight="1">
      <c r="A7" s="1">
        <v>41183</v>
      </c>
      <c r="B7" s="50">
        <v>88.693631420035913</v>
      </c>
      <c r="C7" s="51">
        <v>0</v>
      </c>
      <c r="D7" s="51">
        <v>0.54708808107175677</v>
      </c>
      <c r="E7" s="51">
        <v>0.54708808107175677</v>
      </c>
      <c r="F7" s="51">
        <v>10.605786469474559</v>
      </c>
      <c r="G7" s="51">
        <v>246.7936</v>
      </c>
      <c r="H7" s="51">
        <v>18.453433333333333</v>
      </c>
      <c r="I7" s="51">
        <v>40.72462500000001</v>
      </c>
      <c r="J7" s="51">
        <v>52.108895833333321</v>
      </c>
      <c r="K7" s="51">
        <v>0</v>
      </c>
      <c r="L7" s="52"/>
      <c r="M7" s="53">
        <v>0</v>
      </c>
      <c r="N7" s="53">
        <v>0</v>
      </c>
    </row>
    <row r="8" spans="1:17" ht="12" customHeight="1">
      <c r="A8" s="1">
        <v>41184</v>
      </c>
      <c r="B8" s="50">
        <v>88.690854861341634</v>
      </c>
      <c r="C8" s="51">
        <v>0</v>
      </c>
      <c r="D8" s="51">
        <v>0.54130290289003424</v>
      </c>
      <c r="E8" s="51">
        <v>0.54130290289003424</v>
      </c>
      <c r="F8" s="51">
        <v>10.607723710778947</v>
      </c>
      <c r="G8" s="51">
        <v>246.7936</v>
      </c>
      <c r="H8" s="51">
        <v>18.930475000000001</v>
      </c>
      <c r="I8" s="51">
        <v>40.728124999999991</v>
      </c>
      <c r="J8" s="51">
        <v>52.115083333333338</v>
      </c>
      <c r="K8" s="51">
        <v>0</v>
      </c>
      <c r="L8" s="54"/>
      <c r="M8" s="55"/>
      <c r="N8" s="55"/>
    </row>
    <row r="9" spans="1:17" ht="12" customHeight="1">
      <c r="A9" s="1">
        <v>41185</v>
      </c>
      <c r="B9" s="50">
        <v>88.641429650346737</v>
      </c>
      <c r="C9" s="51">
        <v>0</v>
      </c>
      <c r="D9" s="51">
        <v>0.47998915665216035</v>
      </c>
      <c r="E9" s="51">
        <v>0.47998915665216035</v>
      </c>
      <c r="F9" s="51">
        <v>10.722080953936587</v>
      </c>
      <c r="G9" s="51">
        <v>246.61520000000002</v>
      </c>
      <c r="H9" s="51">
        <v>19.286912499999996</v>
      </c>
      <c r="I9" s="51">
        <v>40.785708333333339</v>
      </c>
      <c r="J9" s="51">
        <v>52.175879166666668</v>
      </c>
      <c r="K9" s="51">
        <v>0</v>
      </c>
      <c r="L9" s="54"/>
      <c r="M9" s="55"/>
      <c r="N9" s="55"/>
    </row>
    <row r="10" spans="1:17" ht="12" customHeight="1">
      <c r="A10" s="1">
        <v>41186</v>
      </c>
      <c r="B10" s="50">
        <v>88.713033962354089</v>
      </c>
      <c r="C10" s="51">
        <v>0</v>
      </c>
      <c r="D10" s="51">
        <v>0.55265492342121558</v>
      </c>
      <c r="E10" s="51">
        <v>0.55265492342121558</v>
      </c>
      <c r="F10" s="51">
        <v>10.579781672679566</v>
      </c>
      <c r="G10" s="51">
        <v>246.52600000000001</v>
      </c>
      <c r="H10" s="51">
        <v>19.163970833333334</v>
      </c>
      <c r="I10" s="51">
        <v>40.71608333333333</v>
      </c>
      <c r="J10" s="51">
        <v>52.103508333333345</v>
      </c>
      <c r="K10" s="51">
        <v>0</v>
      </c>
      <c r="L10" s="54"/>
      <c r="M10" s="55"/>
      <c r="N10" s="55"/>
    </row>
    <row r="11" spans="1:17" ht="12" customHeight="1">
      <c r="A11" s="1">
        <v>41187</v>
      </c>
      <c r="B11" s="50">
        <v>88.511570031231898</v>
      </c>
      <c r="C11" s="51">
        <v>0</v>
      </c>
      <c r="D11" s="51">
        <v>0.30991517055033468</v>
      </c>
      <c r="E11" s="51">
        <v>0.30991517055033468</v>
      </c>
      <c r="F11" s="51">
        <v>11.030521983705825</v>
      </c>
      <c r="G11" s="51">
        <v>245.83464166666664</v>
      </c>
      <c r="H11" s="51">
        <v>19.385554166666662</v>
      </c>
      <c r="I11" s="51">
        <v>40.926208333333335</v>
      </c>
      <c r="J11" s="51">
        <v>52.33562083333333</v>
      </c>
      <c r="K11" s="51">
        <v>0</v>
      </c>
      <c r="L11" s="54"/>
      <c r="M11" s="55"/>
      <c r="N11" s="55"/>
    </row>
    <row r="12" spans="1:17" ht="12" customHeight="1">
      <c r="A12" s="1">
        <v>41188</v>
      </c>
      <c r="B12" s="50">
        <v>88.60610658434419</v>
      </c>
      <c r="C12" s="51">
        <v>0</v>
      </c>
      <c r="D12" s="51">
        <v>0.29493101292309826</v>
      </c>
      <c r="E12" s="51">
        <v>0.29493101292309826</v>
      </c>
      <c r="F12" s="51">
        <v>10.954743085518547</v>
      </c>
      <c r="G12" s="51">
        <v>245.8107</v>
      </c>
      <c r="H12" s="51">
        <v>19.063237500000003</v>
      </c>
      <c r="I12" s="51">
        <v>40.878125000000011</v>
      </c>
      <c r="J12" s="51">
        <v>52.32245416666666</v>
      </c>
      <c r="K12" s="51">
        <v>0</v>
      </c>
      <c r="L12" s="54"/>
      <c r="M12" s="55"/>
      <c r="N12" s="55"/>
    </row>
    <row r="13" spans="1:17" ht="12" customHeight="1">
      <c r="A13" s="1">
        <v>41189</v>
      </c>
      <c r="B13" s="50">
        <v>88.620887073262537</v>
      </c>
      <c r="C13" s="51">
        <v>0</v>
      </c>
      <c r="D13" s="51">
        <v>0.2918483481652675</v>
      </c>
      <c r="E13" s="51">
        <v>0.2918483481652675</v>
      </c>
      <c r="F13" s="51">
        <v>10.943249889118189</v>
      </c>
      <c r="G13" s="51">
        <v>245.8107</v>
      </c>
      <c r="H13" s="51">
        <v>19.059170833333329</v>
      </c>
      <c r="I13" s="51">
        <v>40.904250000000005</v>
      </c>
      <c r="J13" s="51">
        <v>52.324029166666669</v>
      </c>
      <c r="K13" s="51">
        <v>0</v>
      </c>
      <c r="L13" s="54"/>
      <c r="M13" s="55"/>
      <c r="N13" s="55"/>
    </row>
    <row r="14" spans="1:17" ht="12" customHeight="1">
      <c r="A14" s="1">
        <v>41190</v>
      </c>
      <c r="B14" s="50">
        <v>88.602872303527448</v>
      </c>
      <c r="C14" s="51">
        <v>0</v>
      </c>
      <c r="D14" s="51">
        <v>0.27707964973716265</v>
      </c>
      <c r="E14" s="51">
        <v>0.27707964973716265</v>
      </c>
      <c r="F14" s="51">
        <v>10.975594386360839</v>
      </c>
      <c r="G14" s="51">
        <v>245.8107</v>
      </c>
      <c r="H14" s="51">
        <v>19.126191666666667</v>
      </c>
      <c r="I14" s="51">
        <v>40.91920833333333</v>
      </c>
      <c r="J14" s="51">
        <v>52.339137499999993</v>
      </c>
      <c r="K14" s="51">
        <v>0</v>
      </c>
      <c r="L14" s="54"/>
      <c r="M14" s="55"/>
      <c r="N14" s="55"/>
    </row>
    <row r="15" spans="1:17" ht="12" customHeight="1">
      <c r="A15" s="1">
        <v>41191</v>
      </c>
      <c r="B15" s="50">
        <v>88.326653295639943</v>
      </c>
      <c r="C15" s="51">
        <v>0</v>
      </c>
      <c r="D15" s="51">
        <v>0.20270164746559616</v>
      </c>
      <c r="E15" s="51">
        <v>0.20270164746559616</v>
      </c>
      <c r="F15" s="51">
        <v>11.326400934090906</v>
      </c>
      <c r="G15" s="51">
        <v>245.8107</v>
      </c>
      <c r="H15" s="51">
        <v>19.068000000000001</v>
      </c>
      <c r="I15" s="51">
        <v>41.051291666666664</v>
      </c>
      <c r="J15" s="51">
        <v>52.445370833333349</v>
      </c>
      <c r="K15" s="51">
        <v>0</v>
      </c>
      <c r="L15" s="54"/>
      <c r="M15" s="55"/>
      <c r="N15" s="55"/>
    </row>
    <row r="16" spans="1:17" ht="12" customHeight="1">
      <c r="A16" s="1">
        <v>41192</v>
      </c>
      <c r="B16" s="50">
        <v>88.27945979827949</v>
      </c>
      <c r="C16" s="51">
        <v>0</v>
      </c>
      <c r="D16" s="51">
        <v>0.18876154376732693</v>
      </c>
      <c r="E16" s="51">
        <v>0.18876154376732693</v>
      </c>
      <c r="F16" s="51">
        <v>11.381509101973645</v>
      </c>
      <c r="G16" s="51">
        <v>245.8107</v>
      </c>
      <c r="H16" s="51">
        <v>19.215029166666667</v>
      </c>
      <c r="I16" s="51">
        <v>41.073041666666668</v>
      </c>
      <c r="J16" s="51">
        <v>52.463662499999991</v>
      </c>
      <c r="K16" s="51">
        <v>0</v>
      </c>
      <c r="L16" s="54"/>
      <c r="M16" s="55"/>
      <c r="N16" s="55"/>
    </row>
    <row r="17" spans="1:14" ht="12" customHeight="1">
      <c r="A17" s="1">
        <v>41193</v>
      </c>
      <c r="B17" s="50">
        <v>88.586631181606123</v>
      </c>
      <c r="C17" s="51">
        <v>0</v>
      </c>
      <c r="D17" s="51">
        <v>0.4619389316730782</v>
      </c>
      <c r="E17" s="51">
        <v>0.4619389316730782</v>
      </c>
      <c r="F17" s="51">
        <v>10.821591092377563</v>
      </c>
      <c r="G17" s="51">
        <v>245.8107</v>
      </c>
      <c r="H17" s="51">
        <v>19.275254166666667</v>
      </c>
      <c r="I17" s="51">
        <v>40.796333333333337</v>
      </c>
      <c r="J17" s="51">
        <v>52.178383333333329</v>
      </c>
      <c r="K17" s="51">
        <v>0</v>
      </c>
      <c r="L17" s="54"/>
      <c r="M17" s="55"/>
      <c r="N17" s="55"/>
    </row>
    <row r="18" spans="1:14" ht="12" customHeight="1">
      <c r="A18" s="1">
        <v>41194</v>
      </c>
      <c r="B18" s="50">
        <v>88.612955407078658</v>
      </c>
      <c r="C18" s="51">
        <v>0</v>
      </c>
      <c r="D18" s="51">
        <v>0.432697631252839</v>
      </c>
      <c r="E18" s="51">
        <v>0.432697631252839</v>
      </c>
      <c r="F18" s="51">
        <v>10.825716526206044</v>
      </c>
      <c r="G18" s="51">
        <v>245.8107</v>
      </c>
      <c r="H18" s="51">
        <v>19.418933333333335</v>
      </c>
      <c r="I18" s="51">
        <v>40.807583333333334</v>
      </c>
      <c r="J18" s="51">
        <v>52.208987499999985</v>
      </c>
      <c r="K18" s="51">
        <v>0</v>
      </c>
      <c r="L18" s="54"/>
      <c r="M18" s="55"/>
      <c r="N18" s="55"/>
    </row>
    <row r="19" spans="1:14" ht="12" customHeight="1">
      <c r="A19" s="1">
        <v>41195</v>
      </c>
      <c r="B19" s="50">
        <v>88.598252258079299</v>
      </c>
      <c r="C19" s="51">
        <v>0</v>
      </c>
      <c r="D19" s="51">
        <v>0.37669492712202085</v>
      </c>
      <c r="E19" s="51">
        <v>0.37669492712202085</v>
      </c>
      <c r="F19" s="51">
        <v>10.896644244415921</v>
      </c>
      <c r="G19" s="51">
        <v>245.8107</v>
      </c>
      <c r="H19" s="51">
        <v>19.092949999999998</v>
      </c>
      <c r="I19" s="51">
        <v>40.852791666666675</v>
      </c>
      <c r="J19" s="51">
        <v>52.255308333333346</v>
      </c>
      <c r="K19" s="51">
        <v>0</v>
      </c>
      <c r="L19" s="54"/>
      <c r="M19" s="55"/>
      <c r="N19" s="55"/>
    </row>
    <row r="20" spans="1:14" ht="12" customHeight="1">
      <c r="A20" s="1">
        <v>41196</v>
      </c>
      <c r="B20" s="50">
        <v>88.533637857813588</v>
      </c>
      <c r="C20" s="51">
        <v>0</v>
      </c>
      <c r="D20" s="51">
        <v>0.31375005161853142</v>
      </c>
      <c r="E20" s="51">
        <v>0.31375005161853142</v>
      </c>
      <c r="F20" s="51">
        <v>11.024142618166822</v>
      </c>
      <c r="G20" s="51">
        <v>245.8107</v>
      </c>
      <c r="H20" s="51">
        <v>19.076900000000002</v>
      </c>
      <c r="I20" s="51">
        <v>40.909750000000003</v>
      </c>
      <c r="J20" s="51">
        <v>52.318012500000009</v>
      </c>
      <c r="K20" s="51">
        <v>0</v>
      </c>
      <c r="L20" s="54"/>
      <c r="M20" s="55"/>
      <c r="N20" s="55"/>
    </row>
    <row r="21" spans="1:14" ht="12" customHeight="1">
      <c r="A21" s="1">
        <v>41197</v>
      </c>
      <c r="B21" s="50">
        <v>88.525213180247377</v>
      </c>
      <c r="C21" s="51">
        <v>0</v>
      </c>
      <c r="D21" s="51">
        <v>0.30452200234098531</v>
      </c>
      <c r="E21" s="51">
        <v>0.30452200234098531</v>
      </c>
      <c r="F21" s="51">
        <v>11.041544252627975</v>
      </c>
      <c r="G21" s="51">
        <v>245.8107</v>
      </c>
      <c r="H21" s="51">
        <v>18.98330833333333</v>
      </c>
      <c r="I21" s="51">
        <v>40.918541666666677</v>
      </c>
      <c r="J21" s="51">
        <v>52.326579166666669</v>
      </c>
      <c r="K21" s="51">
        <v>0</v>
      </c>
      <c r="L21" s="54"/>
      <c r="M21" s="55"/>
      <c r="N21" s="55"/>
    </row>
    <row r="22" spans="1:14" ht="12" customHeight="1">
      <c r="A22" s="1">
        <v>41198</v>
      </c>
      <c r="B22" s="50">
        <v>88.525993615133075</v>
      </c>
      <c r="C22" s="51">
        <v>0</v>
      </c>
      <c r="D22" s="51">
        <v>0.30138932049726547</v>
      </c>
      <c r="E22" s="51">
        <v>0.30138932049726547</v>
      </c>
      <c r="F22" s="51">
        <v>11.043945483364322</v>
      </c>
      <c r="G22" s="51">
        <v>245.65596666666664</v>
      </c>
      <c r="H22" s="51">
        <v>18.983645833333338</v>
      </c>
      <c r="I22" s="51">
        <v>40.920333333333346</v>
      </c>
      <c r="J22" s="51">
        <v>52.329854166666657</v>
      </c>
      <c r="K22" s="51">
        <v>0</v>
      </c>
      <c r="L22" s="54"/>
      <c r="M22" s="55"/>
      <c r="N22" s="55"/>
    </row>
    <row r="23" spans="1:14" ht="12" customHeight="1">
      <c r="A23" s="1">
        <v>41199</v>
      </c>
      <c r="B23" s="50">
        <v>88.633139768821607</v>
      </c>
      <c r="C23" s="51">
        <v>0</v>
      </c>
      <c r="D23" s="51">
        <v>0.35030523473977127</v>
      </c>
      <c r="E23" s="51">
        <v>0.35030523473977127</v>
      </c>
      <c r="F23" s="51">
        <v>10.891458250092166</v>
      </c>
      <c r="G23" s="51">
        <v>252.77090833333332</v>
      </c>
      <c r="H23" s="51">
        <v>19.361075</v>
      </c>
      <c r="I23" s="51">
        <v>40.856083333333345</v>
      </c>
      <c r="J23" s="51">
        <v>52.266066666666667</v>
      </c>
      <c r="K23" s="51">
        <v>0</v>
      </c>
      <c r="L23" s="54"/>
      <c r="M23" s="55"/>
      <c r="N23" s="55"/>
    </row>
    <row r="24" spans="1:14" ht="12" customHeight="1">
      <c r="A24" s="1">
        <v>41200</v>
      </c>
      <c r="B24" s="50">
        <v>88.710749165912944</v>
      </c>
      <c r="C24" s="51">
        <v>0</v>
      </c>
      <c r="D24" s="51">
        <v>0.38758446653209183</v>
      </c>
      <c r="E24" s="51">
        <v>0.38758446653209183</v>
      </c>
      <c r="F24" s="51">
        <v>10.778821283867996</v>
      </c>
      <c r="G24" s="51">
        <v>253.67312499999997</v>
      </c>
      <c r="H24" s="51">
        <v>19.272004166666672</v>
      </c>
      <c r="I24" s="51">
        <v>40.808750000000003</v>
      </c>
      <c r="J24" s="51">
        <v>52.227812499999999</v>
      </c>
      <c r="K24" s="51">
        <v>0</v>
      </c>
      <c r="L24" s="54"/>
      <c r="M24" s="55"/>
      <c r="N24" s="55"/>
    </row>
    <row r="25" spans="1:14" ht="12" customHeight="1">
      <c r="A25" s="1">
        <v>41201</v>
      </c>
      <c r="B25" s="50">
        <v>88.70223279026564</v>
      </c>
      <c r="C25" s="51">
        <v>0</v>
      </c>
      <c r="D25" s="51">
        <v>0.38384222425426756</v>
      </c>
      <c r="E25" s="51">
        <v>0.38384222425426756</v>
      </c>
      <c r="F25" s="51">
        <v>10.791133051801358</v>
      </c>
      <c r="G25" s="51">
        <v>255.39601249999998</v>
      </c>
      <c r="H25" s="51">
        <v>18.303362500000002</v>
      </c>
      <c r="I25" s="51">
        <v>40.813249999999989</v>
      </c>
      <c r="J25" s="51">
        <v>52.231899999999996</v>
      </c>
      <c r="K25" s="51">
        <v>0</v>
      </c>
      <c r="L25" s="54"/>
      <c r="M25" s="55"/>
      <c r="N25" s="55"/>
    </row>
    <row r="26" spans="1:14" ht="12" customHeight="1">
      <c r="A26" s="1">
        <v>41202</v>
      </c>
      <c r="B26" s="50">
        <v>88.698200652215064</v>
      </c>
      <c r="C26" s="51">
        <v>0</v>
      </c>
      <c r="D26" s="51">
        <v>0.37843510401111963</v>
      </c>
      <c r="E26" s="51">
        <v>0.37843510401111963</v>
      </c>
      <c r="F26" s="51">
        <v>10.800161680193639</v>
      </c>
      <c r="G26" s="51">
        <v>252.28629999999998</v>
      </c>
      <c r="H26" s="51">
        <v>19.269291666666668</v>
      </c>
      <c r="I26" s="51">
        <v>40.818416666666671</v>
      </c>
      <c r="J26" s="51">
        <v>52.23702500000001</v>
      </c>
      <c r="K26" s="51">
        <v>0</v>
      </c>
      <c r="L26" s="54"/>
      <c r="M26" s="55"/>
      <c r="N26" s="55"/>
    </row>
    <row r="27" spans="1:14" ht="12" customHeight="1">
      <c r="A27" s="1">
        <v>41203</v>
      </c>
      <c r="B27" s="50">
        <v>88.698115627744428</v>
      </c>
      <c r="C27" s="51">
        <v>0</v>
      </c>
      <c r="D27" s="51">
        <v>0.37096475777896731</v>
      </c>
      <c r="E27" s="51">
        <v>0.37096475777896731</v>
      </c>
      <c r="F27" s="51">
        <v>10.807557678171499</v>
      </c>
      <c r="G27" s="51">
        <v>253.31110000000001</v>
      </c>
      <c r="H27" s="51">
        <v>18.945787500000002</v>
      </c>
      <c r="I27" s="51">
        <v>40.823625000000007</v>
      </c>
      <c r="J27" s="51">
        <v>52.243879166666659</v>
      </c>
      <c r="K27" s="51">
        <v>0</v>
      </c>
      <c r="L27" s="54"/>
      <c r="M27" s="55"/>
      <c r="N27" s="55"/>
    </row>
    <row r="28" spans="1:14" ht="12" customHeight="1">
      <c r="A28" s="1">
        <v>41204</v>
      </c>
      <c r="B28" s="50">
        <v>88.693058330314983</v>
      </c>
      <c r="C28" s="51">
        <v>0</v>
      </c>
      <c r="D28" s="51">
        <v>0.36548503273697758</v>
      </c>
      <c r="E28" s="51">
        <v>0.36548503273697758</v>
      </c>
      <c r="F28" s="51">
        <v>10.818044416621078</v>
      </c>
      <c r="G28" s="51">
        <v>258.0797</v>
      </c>
      <c r="H28" s="51">
        <v>18.974450000000001</v>
      </c>
      <c r="I28" s="51">
        <v>40.827999999999982</v>
      </c>
      <c r="J28" s="51">
        <v>52.248799999999996</v>
      </c>
      <c r="K28" s="51">
        <v>0</v>
      </c>
      <c r="L28" s="54"/>
      <c r="M28" s="55"/>
      <c r="N28" s="55"/>
    </row>
    <row r="29" spans="1:14" ht="12" customHeight="1">
      <c r="A29" s="1">
        <v>41205</v>
      </c>
      <c r="B29" s="50">
        <v>88.540582331326178</v>
      </c>
      <c r="C29" s="51">
        <v>0</v>
      </c>
      <c r="D29" s="51">
        <v>0.34806057454606038</v>
      </c>
      <c r="E29" s="51">
        <v>0.34806057454606038</v>
      </c>
      <c r="F29" s="51">
        <v>10.98192244069781</v>
      </c>
      <c r="G29" s="51">
        <v>254.19059166666665</v>
      </c>
      <c r="H29" s="51">
        <v>18.718795833333335</v>
      </c>
      <c r="I29" s="51">
        <v>40.885708333333341</v>
      </c>
      <c r="J29" s="51">
        <v>52.2892875</v>
      </c>
      <c r="K29" s="51">
        <v>0</v>
      </c>
      <c r="L29" s="54"/>
      <c r="M29" s="55"/>
      <c r="N29" s="55"/>
    </row>
    <row r="30" spans="1:14" ht="12" customHeight="1">
      <c r="A30" s="1">
        <v>41206</v>
      </c>
      <c r="B30" s="50">
        <v>88.601861057539509</v>
      </c>
      <c r="C30" s="51">
        <v>0</v>
      </c>
      <c r="D30" s="51">
        <v>0.36733479087683951</v>
      </c>
      <c r="E30" s="51">
        <v>0.36733479087683951</v>
      </c>
      <c r="F30" s="51">
        <v>10.902149782394636</v>
      </c>
      <c r="G30" s="51">
        <v>248.63102499999997</v>
      </c>
      <c r="H30" s="51">
        <v>19.055024999999997</v>
      </c>
      <c r="I30" s="51">
        <v>40.855000000000011</v>
      </c>
      <c r="J30" s="51">
        <v>52.26442083333334</v>
      </c>
      <c r="K30" s="51">
        <v>0</v>
      </c>
      <c r="L30" s="54"/>
      <c r="M30" s="55"/>
      <c r="N30" s="55"/>
    </row>
    <row r="31" spans="1:14" ht="12" customHeight="1">
      <c r="A31" s="1">
        <v>41207</v>
      </c>
      <c r="B31" s="50">
        <v>88.525613846628801</v>
      </c>
      <c r="C31" s="51">
        <v>0</v>
      </c>
      <c r="D31" s="51">
        <v>0.32787353300740435</v>
      </c>
      <c r="E31" s="51">
        <v>0.32787353300740435</v>
      </c>
      <c r="F31" s="51">
        <v>11.018432287795065</v>
      </c>
      <c r="G31" s="51">
        <v>244.88759999999996</v>
      </c>
      <c r="H31" s="51">
        <v>18.983595833333329</v>
      </c>
      <c r="I31" s="51">
        <v>40.905625000000001</v>
      </c>
      <c r="J31" s="51">
        <v>52.296783333333337</v>
      </c>
      <c r="K31" s="51">
        <v>0</v>
      </c>
      <c r="L31" s="54"/>
      <c r="M31" s="55"/>
      <c r="N31" s="55"/>
    </row>
    <row r="32" spans="1:14" ht="12" customHeight="1">
      <c r="A32" s="1">
        <v>41208</v>
      </c>
      <c r="B32" s="50">
        <v>88.705034756818861</v>
      </c>
      <c r="C32" s="51">
        <v>0</v>
      </c>
      <c r="D32" s="51">
        <v>0.55572635962963524</v>
      </c>
      <c r="E32" s="51">
        <v>0.55572635962963524</v>
      </c>
      <c r="F32" s="51">
        <v>10.627171815458142</v>
      </c>
      <c r="G32" s="51">
        <v>244.88759999999996</v>
      </c>
      <c r="H32" s="51">
        <v>18.942145833333331</v>
      </c>
      <c r="I32" s="51">
        <v>40.684791666666669</v>
      </c>
      <c r="J32" s="51">
        <v>52.083029166666648</v>
      </c>
      <c r="K32" s="51">
        <v>0</v>
      </c>
      <c r="L32" s="54"/>
      <c r="M32" s="55"/>
      <c r="N32" s="55"/>
    </row>
    <row r="33" spans="1:14" ht="12" customHeight="1">
      <c r="A33" s="1">
        <v>41209</v>
      </c>
      <c r="B33" s="50">
        <v>88.848432646226144</v>
      </c>
      <c r="C33" s="51">
        <v>0</v>
      </c>
      <c r="D33" s="51">
        <v>0.56073637784613339</v>
      </c>
      <c r="E33" s="51">
        <v>0.56073637784613339</v>
      </c>
      <c r="F33" s="51">
        <v>10.480079429611203</v>
      </c>
      <c r="G33" s="51">
        <v>250.27146666666664</v>
      </c>
      <c r="H33" s="51">
        <v>19.076445833333334</v>
      </c>
      <c r="I33" s="51">
        <v>40.65008333333332</v>
      </c>
      <c r="J33" s="51">
        <v>52.06067083333334</v>
      </c>
      <c r="K33" s="51">
        <v>0</v>
      </c>
      <c r="L33" s="54"/>
      <c r="M33" s="55"/>
      <c r="N33" s="55"/>
    </row>
    <row r="34" spans="1:14" ht="12" customHeight="1">
      <c r="A34" s="1">
        <v>41210</v>
      </c>
      <c r="B34" s="50">
        <v>88.811209950869213</v>
      </c>
      <c r="C34" s="51">
        <v>0</v>
      </c>
      <c r="D34" s="51">
        <v>0.50784808309202822</v>
      </c>
      <c r="E34" s="51">
        <v>0.50784808309202822</v>
      </c>
      <c r="F34" s="51">
        <v>10.569332959266685</v>
      </c>
      <c r="G34" s="51">
        <v>252.96339999999998</v>
      </c>
      <c r="H34" s="51">
        <v>19.400666666666666</v>
      </c>
      <c r="I34" s="51">
        <v>40.696874999999999</v>
      </c>
      <c r="J34" s="51">
        <v>52.114187499999993</v>
      </c>
      <c r="K34" s="51">
        <v>0</v>
      </c>
      <c r="L34" s="54"/>
      <c r="M34" s="55"/>
      <c r="N34" s="55"/>
    </row>
    <row r="35" spans="1:14" ht="12" customHeight="1">
      <c r="A35" s="1">
        <v>41211</v>
      </c>
      <c r="B35" s="50">
        <v>88.635164630187887</v>
      </c>
      <c r="C35" s="51">
        <v>0</v>
      </c>
      <c r="D35" s="51">
        <v>0.36132553392977651</v>
      </c>
      <c r="E35" s="51">
        <v>0.36132553392977651</v>
      </c>
      <c r="F35" s="51">
        <v>10.888465476966383</v>
      </c>
      <c r="G35" s="51">
        <v>247.79844583333332</v>
      </c>
      <c r="H35" s="51">
        <v>19.132145833333333</v>
      </c>
      <c r="I35" s="51">
        <v>40.846625000000003</v>
      </c>
      <c r="J35" s="51">
        <v>52.263312500000005</v>
      </c>
      <c r="K35" s="51">
        <v>0</v>
      </c>
      <c r="L35" s="54"/>
      <c r="M35" s="55"/>
      <c r="N35" s="55"/>
    </row>
    <row r="36" spans="1:14" ht="12" customHeight="1">
      <c r="A36" s="1">
        <v>41212</v>
      </c>
      <c r="B36" s="50">
        <v>88.877836636583069</v>
      </c>
      <c r="C36" s="51">
        <v>0</v>
      </c>
      <c r="D36" s="51">
        <v>0.41776405198918654</v>
      </c>
      <c r="E36" s="51">
        <v>0.41776405198918654</v>
      </c>
      <c r="F36" s="51">
        <v>10.599421710025233</v>
      </c>
      <c r="G36" s="51">
        <v>253.30420416666664</v>
      </c>
      <c r="H36" s="51">
        <v>19.292645833333335</v>
      </c>
      <c r="I36" s="51">
        <v>40.735166666666672</v>
      </c>
      <c r="J36" s="51">
        <v>52.171012499999996</v>
      </c>
      <c r="K36" s="51">
        <v>0</v>
      </c>
      <c r="L36" s="54"/>
      <c r="M36" s="55"/>
      <c r="N36" s="55"/>
    </row>
    <row r="37" spans="1:14" ht="12" customHeight="1" thickBot="1">
      <c r="A37" s="1">
        <v>41213</v>
      </c>
      <c r="B37" s="50">
        <v>88.883960064614769</v>
      </c>
      <c r="C37" s="51">
        <v>0</v>
      </c>
      <c r="D37" s="51">
        <v>0.42992968410576371</v>
      </c>
      <c r="E37" s="51">
        <v>0.42992968410576371</v>
      </c>
      <c r="F37" s="51">
        <v>10.581820882836219</v>
      </c>
      <c r="G37" s="51">
        <v>254.10227083333331</v>
      </c>
      <c r="H37" s="51">
        <v>19.687237500000002</v>
      </c>
      <c r="I37" s="51">
        <v>40.726841666666665</v>
      </c>
      <c r="J37" s="51">
        <v>52.162954166666673</v>
      </c>
      <c r="K37" s="51">
        <v>0</v>
      </c>
      <c r="L37" s="54"/>
      <c r="M37" s="55"/>
      <c r="N37" s="55"/>
    </row>
    <row r="38" spans="1:14" ht="17.25" customHeight="1">
      <c r="A38" s="76" t="s">
        <v>19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56"/>
      <c r="M38" s="56"/>
      <c r="N38" s="56"/>
    </row>
    <row r="39" spans="1:14" ht="7.5" customHeight="1" thickBo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4">
      <c r="A40" s="58" t="s">
        <v>20</v>
      </c>
      <c r="B40" s="59">
        <f>MIN(B7:B37)</f>
        <v>88.27945979827949</v>
      </c>
      <c r="C40" s="59">
        <f t="shared" ref="C40:K40" si="0">MIN(C7:C37)</f>
        <v>0</v>
      </c>
      <c r="D40" s="59">
        <f t="shared" si="0"/>
        <v>0.18876154376732693</v>
      </c>
      <c r="E40" s="59">
        <f t="shared" si="0"/>
        <v>0.18876154376732693</v>
      </c>
      <c r="F40" s="59">
        <f t="shared" si="0"/>
        <v>10.480079429611203</v>
      </c>
      <c r="G40" s="59">
        <f t="shared" si="0"/>
        <v>244.88759999999996</v>
      </c>
      <c r="H40" s="59">
        <f t="shared" si="0"/>
        <v>18.303362500000002</v>
      </c>
      <c r="I40" s="59">
        <f t="shared" si="0"/>
        <v>40.65008333333332</v>
      </c>
      <c r="J40" s="59">
        <f t="shared" si="0"/>
        <v>52.06067083333334</v>
      </c>
      <c r="K40" s="59">
        <f t="shared" si="0"/>
        <v>0</v>
      </c>
      <c r="L40" s="60"/>
    </row>
    <row r="41" spans="1:14">
      <c r="A41" s="61" t="s">
        <v>21</v>
      </c>
      <c r="B41" s="62">
        <f>AVERAGE(B7:B37)</f>
        <v>88.633366926980372</v>
      </c>
      <c r="C41" s="62">
        <f t="shared" ref="C41:K41" si="1">AVERAGE(C7:C37)</f>
        <v>0</v>
      </c>
      <c r="D41" s="62">
        <f t="shared" si="1"/>
        <v>0.38678971323305467</v>
      </c>
      <c r="E41" s="62">
        <f t="shared" si="1"/>
        <v>0.38678971323305467</v>
      </c>
      <c r="F41" s="62">
        <f t="shared" si="1"/>
        <v>10.848933856470815</v>
      </c>
      <c r="G41" s="62">
        <f t="shared" si="1"/>
        <v>248.80257284946234</v>
      </c>
      <c r="H41" s="62">
        <f t="shared" si="1"/>
        <v>19.096698118279573</v>
      </c>
      <c r="I41" s="62">
        <f t="shared" si="1"/>
        <v>40.833769086021498</v>
      </c>
      <c r="J41" s="62">
        <f t="shared" si="1"/>
        <v>52.242319623655909</v>
      </c>
      <c r="K41" s="62">
        <f t="shared" si="1"/>
        <v>0</v>
      </c>
      <c r="L41" s="60"/>
    </row>
    <row r="42" spans="1:14">
      <c r="A42" s="63" t="s">
        <v>22</v>
      </c>
      <c r="B42" s="62">
        <f>MAX(B7:B37)</f>
        <v>88.883960064614769</v>
      </c>
      <c r="C42" s="62">
        <f t="shared" ref="C42:K42" si="2">MAX(C7:C37)</f>
        <v>0</v>
      </c>
      <c r="D42" s="62">
        <f t="shared" si="2"/>
        <v>0.56073637784613339</v>
      </c>
      <c r="E42" s="62">
        <f t="shared" si="2"/>
        <v>0.56073637784613339</v>
      </c>
      <c r="F42" s="62">
        <f t="shared" si="2"/>
        <v>11.381509101973645</v>
      </c>
      <c r="G42" s="62">
        <f t="shared" si="2"/>
        <v>258.0797</v>
      </c>
      <c r="H42" s="62">
        <f t="shared" si="2"/>
        <v>19.687237500000002</v>
      </c>
      <c r="I42" s="62">
        <f t="shared" si="2"/>
        <v>41.073041666666668</v>
      </c>
      <c r="J42" s="62">
        <f t="shared" si="2"/>
        <v>52.463662499999991</v>
      </c>
      <c r="K42" s="62">
        <f t="shared" si="2"/>
        <v>0</v>
      </c>
      <c r="L42" s="60"/>
    </row>
    <row r="43" spans="1:14" ht="15.75" thickBot="1">
      <c r="A43" s="64" t="s">
        <v>23</v>
      </c>
      <c r="B43" s="65">
        <f t="shared" ref="B43:J43" si="3">_xlfn.STDEV.S(B7:B37)</f>
        <v>0.13364460220417418</v>
      </c>
      <c r="C43" s="65">
        <f t="shared" si="3"/>
        <v>0</v>
      </c>
      <c r="D43" s="65">
        <f t="shared" si="3"/>
        <v>0.10097965992095269</v>
      </c>
      <c r="E43" s="65">
        <f t="shared" si="3"/>
        <v>0.10097965992095269</v>
      </c>
      <c r="F43" s="65">
        <f t="shared" si="3"/>
        <v>0.21282864178523597</v>
      </c>
      <c r="G43" s="65">
        <f t="shared" si="3"/>
        <v>3.8999053948345406</v>
      </c>
      <c r="H43" s="65">
        <f t="shared" si="3"/>
        <v>0.27113878296386901</v>
      </c>
      <c r="I43" s="65">
        <f t="shared" si="3"/>
        <v>9.9281830635897045E-2</v>
      </c>
      <c r="J43" s="65">
        <f t="shared" si="3"/>
        <v>9.9692883937937654E-2</v>
      </c>
      <c r="K43" s="65">
        <f>_xlfn.STDEV.S(K7:L37)</f>
        <v>0</v>
      </c>
      <c r="L43" s="60"/>
    </row>
    <row r="44" spans="1:14" ht="7.5" customHeight="1">
      <c r="A44" s="66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1:14">
      <c r="A45" s="68" t="s">
        <v>24</v>
      </c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9"/>
    </row>
    <row r="46" spans="1:14">
      <c r="A46" s="66"/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</row>
    <row r="47" spans="1:14">
      <c r="A47" s="66"/>
      <c r="B47" s="80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2"/>
    </row>
    <row r="48" spans="1:14">
      <c r="A48" s="66"/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2"/>
    </row>
    <row r="49" spans="1:14">
      <c r="A49" s="66"/>
      <c r="B49" s="83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9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43" activePane="bottomLeft" state="frozen"/>
      <selection activeCell="B26" sqref="B26"/>
      <selection pane="bottomLeft" activeCell="K17" sqref="K17"/>
    </sheetView>
  </sheetViews>
  <sheetFormatPr baseColWidth="10" defaultRowHeight="15"/>
  <cols>
    <col min="1" max="11" width="10.6640625" style="40" customWidth="1"/>
    <col min="12" max="16384" width="11.5546875" style="40"/>
  </cols>
  <sheetData>
    <row r="1" spans="1:13" ht="32.25" customHeight="1">
      <c r="A1" s="101" t="s">
        <v>25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</row>
    <row r="2" spans="1:13">
      <c r="A2" s="87" t="s">
        <v>1</v>
      </c>
      <c r="B2" s="88"/>
      <c r="C2" s="89" t="s">
        <v>27</v>
      </c>
      <c r="D2" s="89"/>
      <c r="E2" s="89"/>
      <c r="F2" s="89"/>
      <c r="G2" s="89"/>
      <c r="H2" s="89"/>
      <c r="I2" s="89"/>
      <c r="J2" s="89"/>
      <c r="K2" s="89"/>
    </row>
    <row r="3" spans="1:13">
      <c r="A3" s="87" t="s">
        <v>2</v>
      </c>
      <c r="B3" s="88"/>
      <c r="C3" s="90" t="s">
        <v>28</v>
      </c>
      <c r="D3" s="90"/>
      <c r="E3" s="90"/>
      <c r="F3" s="90"/>
      <c r="G3" s="90"/>
      <c r="H3" s="90"/>
      <c r="I3" s="90"/>
      <c r="J3" s="90"/>
      <c r="K3" s="90"/>
    </row>
    <row r="4" spans="1:13" ht="15.75" thickBot="1">
      <c r="A4" s="87" t="s">
        <v>3</v>
      </c>
      <c r="B4" s="87"/>
      <c r="C4" s="104" t="s">
        <v>4</v>
      </c>
      <c r="D4" s="104"/>
      <c r="E4" s="43"/>
      <c r="F4" s="43"/>
      <c r="G4" s="43"/>
      <c r="H4" s="43"/>
      <c r="I4" s="43"/>
      <c r="J4" s="43"/>
      <c r="K4" s="43"/>
      <c r="M4" s="44" t="s">
        <v>4</v>
      </c>
    </row>
    <row r="5" spans="1:13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M5" s="44" t="s">
        <v>5</v>
      </c>
    </row>
    <row r="6" spans="1:13" ht="42" customHeight="1" thickBot="1">
      <c r="A6" s="45" t="s">
        <v>6</v>
      </c>
      <c r="B6" s="69" t="s">
        <v>7</v>
      </c>
      <c r="C6" s="69" t="s">
        <v>8</v>
      </c>
      <c r="D6" s="69" t="s">
        <v>9</v>
      </c>
      <c r="E6" s="70" t="s">
        <v>10</v>
      </c>
      <c r="F6" s="69" t="s">
        <v>11</v>
      </c>
      <c r="G6" s="69" t="s">
        <v>12</v>
      </c>
      <c r="H6" s="69" t="s">
        <v>13</v>
      </c>
      <c r="I6" s="69" t="s">
        <v>14</v>
      </c>
      <c r="J6" s="69" t="s">
        <v>15</v>
      </c>
      <c r="K6" s="69" t="s">
        <v>16</v>
      </c>
      <c r="L6" s="71"/>
    </row>
    <row r="7" spans="1:13" ht="12" customHeight="1">
      <c r="A7" s="1">
        <v>41183</v>
      </c>
      <c r="B7" s="50">
        <f>'[2]01'!C31</f>
        <v>88.676226087581171</v>
      </c>
      <c r="C7" s="51">
        <f>'[2]01'!L31</f>
        <v>0</v>
      </c>
      <c r="D7" s="51">
        <f>'[2]01'!K31</f>
        <v>0.5553972248580632</v>
      </c>
      <c r="E7" s="51">
        <f>D7</f>
        <v>0.5553972248580632</v>
      </c>
      <c r="F7" s="51">
        <f>'[2]01'!D31</f>
        <v>10.61428627986276</v>
      </c>
      <c r="G7" s="51">
        <f>'[2]01'!Q31</f>
        <v>246.7936</v>
      </c>
      <c r="H7" s="51">
        <f>'[2]01'!P31</f>
        <v>20.506</v>
      </c>
      <c r="I7" s="51">
        <f>'[2]01'!B31</f>
        <v>40.731000000000002</v>
      </c>
      <c r="J7" s="51">
        <f>'[2]01'!N31</f>
        <v>52.115699999999997</v>
      </c>
      <c r="K7" s="51">
        <f>'[2]01'!O31</f>
        <v>0</v>
      </c>
    </row>
    <row r="8" spans="1:13" ht="12" customHeight="1">
      <c r="A8" s="1">
        <v>41184</v>
      </c>
      <c r="B8" s="50">
        <f>'[2]02'!C31</f>
        <v>88.521860763797406</v>
      </c>
      <c r="C8" s="51">
        <f>'[2]02'!L31</f>
        <v>0</v>
      </c>
      <c r="D8" s="51">
        <f>'[2]02'!K31</f>
        <v>0.56861064644100978</v>
      </c>
      <c r="E8" s="51">
        <f t="shared" ref="E8:E37" si="0">D8</f>
        <v>0.56861064644100978</v>
      </c>
      <c r="F8" s="51">
        <f>'[2]02'!D31</f>
        <v>10.598307543666973</v>
      </c>
      <c r="G8" s="51">
        <f>'[2]02'!Q31</f>
        <v>246.7936</v>
      </c>
      <c r="H8" s="51">
        <f>'[2]02'!P31</f>
        <v>20.708500000000001</v>
      </c>
      <c r="I8" s="51">
        <f>'[2]02'!B31</f>
        <v>40.734999999999999</v>
      </c>
      <c r="J8" s="51">
        <f>'[2]02'!N31</f>
        <v>52.124499999999998</v>
      </c>
      <c r="K8" s="51">
        <f>'[2]02'!O31</f>
        <v>0</v>
      </c>
    </row>
    <row r="9" spans="1:13" ht="12" customHeight="1">
      <c r="A9" s="1">
        <v>41185</v>
      </c>
      <c r="B9" s="50">
        <f>'[2]03'!C31</f>
        <v>88.487103892416002</v>
      </c>
      <c r="C9" s="51">
        <f>'[2]03'!L31</f>
        <v>0</v>
      </c>
      <c r="D9" s="51">
        <f>'[2]03'!K31</f>
        <v>0.56669600150528421</v>
      </c>
      <c r="E9" s="51">
        <f t="shared" si="0"/>
        <v>0.56669600150528421</v>
      </c>
      <c r="F9" s="51">
        <f>'[2]03'!D31</f>
        <v>10.788182331034859</v>
      </c>
      <c r="G9" s="51">
        <f>'[2]03'!Q31</f>
        <v>246.7936</v>
      </c>
      <c r="H9" s="51">
        <f>'[2]03'!P31</f>
        <v>20.9282</v>
      </c>
      <c r="I9" s="51">
        <f>'[2]03'!B31</f>
        <v>40.832999999999998</v>
      </c>
      <c r="J9" s="51">
        <f>'[2]03'!N31</f>
        <v>52.237099999999998</v>
      </c>
      <c r="K9" s="51">
        <f>'[2]03'!O31</f>
        <v>0</v>
      </c>
    </row>
    <row r="10" spans="1:13" ht="12" customHeight="1">
      <c r="A10" s="1">
        <v>41186</v>
      </c>
      <c r="B10" s="50">
        <f>'[2]04'!C31</f>
        <v>88.687173564468679</v>
      </c>
      <c r="C10" s="51">
        <f>'[2]04'!L31</f>
        <v>0</v>
      </c>
      <c r="D10" s="51">
        <f>'[2]04'!K31</f>
        <v>0.56765426956587084</v>
      </c>
      <c r="E10" s="51">
        <f t="shared" si="0"/>
        <v>0.56765426956587084</v>
      </c>
      <c r="F10" s="51">
        <f>'[2]04'!D31</f>
        <v>10.590327335120882</v>
      </c>
      <c r="G10" s="51">
        <f>'[2]04'!Q31</f>
        <v>246.52599999999998</v>
      </c>
      <c r="H10" s="51">
        <f>'[2]04'!P31</f>
        <v>21.0444</v>
      </c>
      <c r="I10" s="51">
        <f>'[2]04'!B31</f>
        <v>40.725000000000001</v>
      </c>
      <c r="J10" s="51">
        <f>'[2]04'!N31</f>
        <v>52.114600000000003</v>
      </c>
      <c r="K10" s="51">
        <f>'[2]04'!O31</f>
        <v>0</v>
      </c>
    </row>
    <row r="11" spans="1:13" ht="12" customHeight="1">
      <c r="A11" s="1">
        <v>41187</v>
      </c>
      <c r="B11" s="50">
        <f>'[2]05'!C31</f>
        <v>88.225557151119432</v>
      </c>
      <c r="C11" s="51">
        <f>'[2]05'!L31</f>
        <v>0</v>
      </c>
      <c r="D11" s="51">
        <f>'[2]05'!K31</f>
        <v>0.5374461179268516</v>
      </c>
      <c r="E11" s="51">
        <f t="shared" si="0"/>
        <v>0.5374461179268516</v>
      </c>
      <c r="F11" s="51">
        <f>'[2]05'!D31</f>
        <v>11.061002706398822</v>
      </c>
      <c r="G11" s="51">
        <f>'[2]05'!Q31</f>
        <v>246.52599999999998</v>
      </c>
      <c r="H11" s="51">
        <f>'[2]05'!P31</f>
        <v>21.251799999999999</v>
      </c>
      <c r="I11" s="51">
        <f>'[2]05'!B31</f>
        <v>40.968000000000004</v>
      </c>
      <c r="J11" s="51">
        <f>'[2]05'!N31</f>
        <v>52.374499999999998</v>
      </c>
      <c r="K11" s="51">
        <f>'[2]05'!O31</f>
        <v>0</v>
      </c>
    </row>
    <row r="12" spans="1:13" ht="12" customHeight="1">
      <c r="A12" s="1">
        <v>41188</v>
      </c>
      <c r="B12" s="50">
        <f>'[2]06'!C31</f>
        <v>88.453318599405605</v>
      </c>
      <c r="C12" s="51">
        <f>'[2]06'!L31</f>
        <v>0</v>
      </c>
      <c r="D12" s="51">
        <f>'[2]06'!K31</f>
        <v>0.30124514393016172</v>
      </c>
      <c r="E12" s="51">
        <f t="shared" si="0"/>
        <v>0.30124514393016172</v>
      </c>
      <c r="F12" s="51">
        <f>'[2]06'!D31</f>
        <v>11.09880138676143</v>
      </c>
      <c r="G12" s="51">
        <f>'[2]06'!Q31</f>
        <v>245.8107</v>
      </c>
      <c r="H12" s="51">
        <f>'[2]06'!P31</f>
        <v>20.736699999999999</v>
      </c>
      <c r="I12" s="51">
        <f>'[2]06'!B31</f>
        <v>40.968000000000004</v>
      </c>
      <c r="J12" s="51">
        <f>'[2]06'!N31</f>
        <v>52.372300000000003</v>
      </c>
      <c r="K12" s="51">
        <f>'[2]06'!O31</f>
        <v>0</v>
      </c>
    </row>
    <row r="13" spans="1:13" ht="12" customHeight="1">
      <c r="A13" s="1">
        <v>41189</v>
      </c>
      <c r="B13" s="50">
        <f>'[2]07'!C31</f>
        <v>88.598369810658497</v>
      </c>
      <c r="C13" s="51">
        <f>'[2]07'!L31</f>
        <v>0</v>
      </c>
      <c r="D13" s="51">
        <f>'[2]07'!K31</f>
        <v>0.29772056828198723</v>
      </c>
      <c r="E13" s="51">
        <f t="shared" si="0"/>
        <v>0.29772056828198723</v>
      </c>
      <c r="F13" s="51">
        <f>'[2]07'!D31</f>
        <v>10.959593985329148</v>
      </c>
      <c r="G13" s="51">
        <f>'[2]07'!Q31</f>
        <v>245.8107</v>
      </c>
      <c r="H13" s="51">
        <f>'[2]07'!P31</f>
        <v>20.932400000000001</v>
      </c>
      <c r="I13" s="51">
        <f>'[2]07'!B31</f>
        <v>40.912999999999997</v>
      </c>
      <c r="J13" s="51">
        <f>'[2]07'!N31</f>
        <v>52.332900000000002</v>
      </c>
      <c r="K13" s="51">
        <f>'[2]07'!O31</f>
        <v>0</v>
      </c>
    </row>
    <row r="14" spans="1:13" ht="12" customHeight="1">
      <c r="A14" s="1">
        <v>41190</v>
      </c>
      <c r="B14" s="50">
        <f>'[2]08'!C31</f>
        <v>88.58078909420351</v>
      </c>
      <c r="C14" s="51">
        <f>'[2]08'!L31</f>
        <v>0</v>
      </c>
      <c r="D14" s="51">
        <f>'[2]08'!K31</f>
        <v>0.28368660348099628</v>
      </c>
      <c r="E14" s="51">
        <f t="shared" si="0"/>
        <v>0.28368660348099628</v>
      </c>
      <c r="F14" s="51">
        <f>'[2]08'!D31</f>
        <v>10.990817296710556</v>
      </c>
      <c r="G14" s="51">
        <f>'[2]08'!Q31</f>
        <v>245.8107</v>
      </c>
      <c r="H14" s="51">
        <f>'[2]08'!P31</f>
        <v>20.822700000000001</v>
      </c>
      <c r="I14" s="51">
        <f>'[2]08'!B31</f>
        <v>40.927999999999997</v>
      </c>
      <c r="J14" s="51">
        <f>'[2]08'!N31</f>
        <v>52.348799999999997</v>
      </c>
      <c r="K14" s="51">
        <f>'[2]08'!O31</f>
        <v>0</v>
      </c>
    </row>
    <row r="15" spans="1:13" ht="12" customHeight="1">
      <c r="A15" s="1">
        <v>41191</v>
      </c>
      <c r="B15" s="50">
        <f>'[2]09'!C31</f>
        <v>88.164793617928751</v>
      </c>
      <c r="C15" s="51">
        <f>'[2]09'!L31</f>
        <v>0</v>
      </c>
      <c r="D15" s="51">
        <f>'[2]09'!K31</f>
        <v>0.25684013381649357</v>
      </c>
      <c r="E15" s="51">
        <f t="shared" si="0"/>
        <v>0.25684013381649357</v>
      </c>
      <c r="F15" s="51">
        <f>'[2]09'!D31</f>
        <v>11.427263671906495</v>
      </c>
      <c r="G15" s="51">
        <f>'[2]09'!Q31</f>
        <v>245.8107</v>
      </c>
      <c r="H15" s="51">
        <f>'[2]09'!P31</f>
        <v>20.842300000000002</v>
      </c>
      <c r="I15" s="51">
        <f>'[2]09'!B31</f>
        <v>41.109000000000002</v>
      </c>
      <c r="J15" s="51">
        <f>'[2]09'!N31</f>
        <v>52.490499999999997</v>
      </c>
      <c r="K15" s="51">
        <f>'[2]09'!O31</f>
        <v>0</v>
      </c>
    </row>
    <row r="16" spans="1:13" ht="12" customHeight="1">
      <c r="A16" s="1">
        <v>41192</v>
      </c>
      <c r="B16" s="50">
        <f>'[2]10'!C31</f>
        <v>87.970541800245655</v>
      </c>
      <c r="C16" s="51">
        <f>'[2]10'!L31</f>
        <v>0</v>
      </c>
      <c r="D16" s="51">
        <f>'[2]10'!K31</f>
        <v>0.23543117233533695</v>
      </c>
      <c r="E16" s="51">
        <f t="shared" si="0"/>
        <v>0.23543117233533695</v>
      </c>
      <c r="F16" s="51">
        <f>'[2]10'!D31</f>
        <v>11.640274682883838</v>
      </c>
      <c r="G16" s="51">
        <f>'[2]10'!Q31</f>
        <v>245.8107</v>
      </c>
      <c r="H16" s="51">
        <f>'[2]10'!P31</f>
        <v>20.944199999999999</v>
      </c>
      <c r="I16" s="51">
        <f>'[2]10'!B31</f>
        <v>41.194000000000003</v>
      </c>
      <c r="J16" s="51">
        <f>'[2]10'!N31</f>
        <v>52.559199999999997</v>
      </c>
      <c r="K16" s="51">
        <f>'[2]10'!O31</f>
        <v>0</v>
      </c>
    </row>
    <row r="17" spans="1:11" ht="12" customHeight="1">
      <c r="A17" s="1">
        <v>41193</v>
      </c>
      <c r="B17" s="50">
        <f>'[2]11'!C31</f>
        <v>87.973145925373615</v>
      </c>
      <c r="C17" s="51">
        <f>'[2]11'!L31</f>
        <v>0</v>
      </c>
      <c r="D17" s="51">
        <f>'[2]11'!K31</f>
        <v>0.52981832401841189</v>
      </c>
      <c r="E17" s="51">
        <f t="shared" si="0"/>
        <v>0.52981832401841189</v>
      </c>
      <c r="F17" s="51">
        <f>'[2]11'!D31</f>
        <v>11.350186487725937</v>
      </c>
      <c r="G17" s="51">
        <f>'[2]11'!Q31</f>
        <v>245.8107</v>
      </c>
      <c r="H17" s="51">
        <f>'[2]11'!P31</f>
        <v>20.996500000000001</v>
      </c>
      <c r="I17" s="51">
        <f>'[2]11'!B31</f>
        <v>41.084000000000003</v>
      </c>
      <c r="J17" s="51">
        <f>'[2]11'!N31</f>
        <v>52.421399999999998</v>
      </c>
      <c r="K17" s="51">
        <f>'[2]11'!O31</f>
        <v>0</v>
      </c>
    </row>
    <row r="18" spans="1:11" ht="12" customHeight="1">
      <c r="A18" s="1">
        <v>41194</v>
      </c>
      <c r="B18" s="50">
        <f>'[2]12'!C31</f>
        <v>88.546322412667593</v>
      </c>
      <c r="C18" s="51">
        <f>'[2]12'!L31</f>
        <v>0</v>
      </c>
      <c r="D18" s="51">
        <f>'[2]12'!K31</f>
        <v>0.48289517574541696</v>
      </c>
      <c r="E18" s="51">
        <f t="shared" si="0"/>
        <v>0.48289517574541696</v>
      </c>
      <c r="F18" s="51">
        <f>'[2]12'!D31</f>
        <v>10.841943514136256</v>
      </c>
      <c r="G18" s="51">
        <f>'[2]12'!Q31</f>
        <v>245.8107</v>
      </c>
      <c r="H18" s="51">
        <f>'[2]12'!P31</f>
        <v>21.276900000000001</v>
      </c>
      <c r="I18" s="51">
        <f>'[2]12'!B31</f>
        <v>40.823999999999998</v>
      </c>
      <c r="J18" s="51">
        <f>'[2]12'!N31</f>
        <v>52.230499999999999</v>
      </c>
      <c r="K18" s="51">
        <f>'[2]12'!O31</f>
        <v>0</v>
      </c>
    </row>
    <row r="19" spans="1:11" ht="12" customHeight="1">
      <c r="A19" s="1">
        <v>41195</v>
      </c>
      <c r="B19" s="50">
        <f>'[2]13'!C31</f>
        <v>88.407807864532671</v>
      </c>
      <c r="C19" s="51">
        <f>'[2]13'!L31</f>
        <v>0</v>
      </c>
      <c r="D19" s="51">
        <f>'[2]13'!K31</f>
        <v>0.45201779274456377</v>
      </c>
      <c r="E19" s="51">
        <f t="shared" si="0"/>
        <v>0.45201779274456377</v>
      </c>
      <c r="F19" s="51">
        <f>'[2]13'!D31</f>
        <v>10.991826899038152</v>
      </c>
      <c r="G19" s="51">
        <f>'[2]13'!Q31</f>
        <v>245.8107</v>
      </c>
      <c r="H19" s="51">
        <f>'[2]13'!P31</f>
        <v>21.139099999999999</v>
      </c>
      <c r="I19" s="51">
        <f>'[2]13'!B31</f>
        <v>40.908000000000001</v>
      </c>
      <c r="J19" s="51">
        <f>'[2]13'!N31</f>
        <v>52.317999999999998</v>
      </c>
      <c r="K19" s="51">
        <f>'[2]13'!O31</f>
        <v>0</v>
      </c>
    </row>
    <row r="20" spans="1:11" ht="12" customHeight="1">
      <c r="A20" s="1">
        <v>41196</v>
      </c>
      <c r="B20" s="50">
        <f>'[2]14'!C31</f>
        <v>88.499643742081417</v>
      </c>
      <c r="C20" s="51">
        <f>'[2]14'!L31</f>
        <v>0</v>
      </c>
      <c r="D20" s="51">
        <f>'[2]14'!K31</f>
        <v>0.32102936191140463</v>
      </c>
      <c r="E20" s="51">
        <f t="shared" si="0"/>
        <v>0.32102936191140463</v>
      </c>
      <c r="F20" s="51">
        <f>'[2]14'!D31</f>
        <v>11.05066117930118</v>
      </c>
      <c r="G20" s="51">
        <f>'[2]14'!Q31</f>
        <v>245.8107</v>
      </c>
      <c r="H20" s="51">
        <f>'[2]14'!P31</f>
        <v>20.8628</v>
      </c>
      <c r="I20" s="51">
        <f>'[2]14'!B31</f>
        <v>40.915999999999997</v>
      </c>
      <c r="J20" s="51">
        <f>'[2]14'!N31</f>
        <v>52.3264</v>
      </c>
      <c r="K20" s="51">
        <f>'[2]14'!O31</f>
        <v>0</v>
      </c>
    </row>
    <row r="21" spans="1:11" ht="12" customHeight="1">
      <c r="A21" s="1">
        <v>41197</v>
      </c>
      <c r="B21" s="50">
        <f>'[2]15'!C31</f>
        <v>88.509214732156948</v>
      </c>
      <c r="C21" s="51">
        <f>'[2]15'!L31</f>
        <v>0</v>
      </c>
      <c r="D21" s="51">
        <f>'[2]15'!K31</f>
        <v>0.31284708452908083</v>
      </c>
      <c r="E21" s="51">
        <f t="shared" si="0"/>
        <v>0.31284708452908083</v>
      </c>
      <c r="F21" s="51">
        <f>'[2]15'!D31</f>
        <v>11.048864779413391</v>
      </c>
      <c r="G21" s="51">
        <f>'[2]15'!Q31</f>
        <v>245.8107</v>
      </c>
      <c r="H21" s="51">
        <f>'[2]15'!P31</f>
        <v>20.8202</v>
      </c>
      <c r="I21" s="51">
        <f>'[2]15'!B31</f>
        <v>40.923000000000002</v>
      </c>
      <c r="J21" s="51">
        <f>'[2]15'!N31</f>
        <v>52.336500000000001</v>
      </c>
      <c r="K21" s="51">
        <f>'[2]15'!O31</f>
        <v>0</v>
      </c>
    </row>
    <row r="22" spans="1:11" ht="12" customHeight="1">
      <c r="A22" s="1">
        <v>41198</v>
      </c>
      <c r="B22" s="50">
        <f>'[2]16'!C31</f>
        <v>88.511603209603535</v>
      </c>
      <c r="C22" s="51">
        <f>'[2]16'!L31</f>
        <v>0</v>
      </c>
      <c r="D22" s="51">
        <f>'[2]16'!K31</f>
        <v>0.30517488612531479</v>
      </c>
      <c r="E22" s="51">
        <f t="shared" si="0"/>
        <v>0.30517488612531479</v>
      </c>
      <c r="F22" s="51">
        <f>'[2]16'!D31</f>
        <v>11.054425360634292</v>
      </c>
      <c r="G22" s="51">
        <f>'[2]16'!Q31</f>
        <v>245.8107</v>
      </c>
      <c r="H22" s="51">
        <f>'[2]16'!P31</f>
        <v>20.921900000000001</v>
      </c>
      <c r="I22" s="51">
        <f>'[2]16'!B31</f>
        <v>40.926000000000002</v>
      </c>
      <c r="J22" s="51">
        <f>'[2]16'!N31</f>
        <v>52.345399999999998</v>
      </c>
      <c r="K22" s="51">
        <f>'[2]16'!O31</f>
        <v>0</v>
      </c>
    </row>
    <row r="23" spans="1:11" ht="12" customHeight="1">
      <c r="A23" s="1">
        <v>41199</v>
      </c>
      <c r="B23" s="50">
        <f>'[2]17'!C31</f>
        <v>88.43584824285189</v>
      </c>
      <c r="C23" s="51">
        <f>'[2]17'!L31</f>
        <v>0</v>
      </c>
      <c r="D23" s="51">
        <f>'[2]17'!K31</f>
        <v>0.38654861985774663</v>
      </c>
      <c r="E23" s="51">
        <f t="shared" si="0"/>
        <v>0.38654861985774663</v>
      </c>
      <c r="F23" s="51">
        <f>'[2]17'!D31</f>
        <v>11.048976882493507</v>
      </c>
      <c r="G23" s="51">
        <f>'[2]17'!Q31</f>
        <v>253.6711</v>
      </c>
      <c r="H23" s="51">
        <f>'[2]17'!P31</f>
        <v>21.119700000000002</v>
      </c>
      <c r="I23" s="51">
        <f>'[2]17'!B31</f>
        <v>40.938000000000002</v>
      </c>
      <c r="J23" s="51">
        <f>'[2]17'!N31</f>
        <v>52.339799999999997</v>
      </c>
      <c r="K23" s="51">
        <f>'[2]17'!O31</f>
        <v>0</v>
      </c>
    </row>
    <row r="24" spans="1:11" ht="12" customHeight="1">
      <c r="A24" s="1">
        <v>41200</v>
      </c>
      <c r="B24" s="50">
        <f>'[2]18'!C31</f>
        <v>88.701393992965151</v>
      </c>
      <c r="C24" s="51">
        <f>'[2]18'!L31</f>
        <v>0</v>
      </c>
      <c r="D24" s="51">
        <f>'[2]18'!K31</f>
        <v>0.39047360166365241</v>
      </c>
      <c r="E24" s="51">
        <f t="shared" si="0"/>
        <v>0.39047360166365241</v>
      </c>
      <c r="F24" s="51">
        <f>'[2]18'!D31</f>
        <v>10.7852321445787</v>
      </c>
      <c r="G24" s="51">
        <f>'[2]18'!Q31</f>
        <v>263.11520000000002</v>
      </c>
      <c r="H24" s="51">
        <f>'[2]18'!P31</f>
        <v>20.8309</v>
      </c>
      <c r="I24" s="51">
        <f>'[2]18'!B31</f>
        <v>40.817999999999998</v>
      </c>
      <c r="J24" s="51">
        <f>'[2]18'!N31</f>
        <v>52.232199999999999</v>
      </c>
      <c r="K24" s="51">
        <f>'[2]18'!O31</f>
        <v>0</v>
      </c>
    </row>
    <row r="25" spans="1:11" ht="12" customHeight="1">
      <c r="A25" s="1">
        <v>41201</v>
      </c>
      <c r="B25" s="50">
        <f>'[2]19'!C31</f>
        <v>88.697036261365497</v>
      </c>
      <c r="C25" s="51">
        <f>'[2]19'!L31</f>
        <v>0</v>
      </c>
      <c r="D25" s="51">
        <f>'[2]19'!K31</f>
        <v>0.38638203683277145</v>
      </c>
      <c r="E25" s="51">
        <f t="shared" si="0"/>
        <v>0.38638203683277145</v>
      </c>
      <c r="F25" s="51">
        <f>'[2]19'!D31</f>
        <v>10.793577369202527</v>
      </c>
      <c r="G25" s="51">
        <f>'[2]19'!Q31</f>
        <v>297.63059999999996</v>
      </c>
      <c r="H25" s="51">
        <f>'[2]19'!P31</f>
        <v>20.777799999999999</v>
      </c>
      <c r="I25" s="51">
        <f>'[2]19'!B31</f>
        <v>40.817</v>
      </c>
      <c r="J25" s="51">
        <f>'[2]19'!N31</f>
        <v>52.235199999999999</v>
      </c>
      <c r="K25" s="51">
        <f>'[2]19'!O31</f>
        <v>0</v>
      </c>
    </row>
    <row r="26" spans="1:11" ht="12" customHeight="1">
      <c r="A26" s="1">
        <v>41202</v>
      </c>
      <c r="B26" s="50">
        <f>'[2]20'!C31</f>
        <v>88.687472209203136</v>
      </c>
      <c r="C26" s="51">
        <f>'[2]20'!L31</f>
        <v>0</v>
      </c>
      <c r="D26" s="51">
        <f>'[2]20'!K31</f>
        <v>0.38216441404500862</v>
      </c>
      <c r="E26" s="51">
        <f t="shared" si="0"/>
        <v>0.38216441404500862</v>
      </c>
      <c r="F26" s="51">
        <f>'[2]20'!D31</f>
        <v>10.806969488857801</v>
      </c>
      <c r="G26" s="51">
        <f>'[2]20'!Q31</f>
        <v>252.28629999999998</v>
      </c>
      <c r="H26" s="51">
        <f>'[2]20'!P31</f>
        <v>20.923400000000001</v>
      </c>
      <c r="I26" s="51">
        <f>'[2]20'!B31</f>
        <v>40.822000000000003</v>
      </c>
      <c r="J26" s="51">
        <f>'[2]20'!N31</f>
        <v>52.241999999999997</v>
      </c>
      <c r="K26" s="51">
        <f>'[2]20'!O31</f>
        <v>0</v>
      </c>
    </row>
    <row r="27" spans="1:11" ht="12" customHeight="1">
      <c r="A27" s="1">
        <v>41203</v>
      </c>
      <c r="B27" s="50">
        <f>'[2]21'!C31</f>
        <v>88.68558634723675</v>
      </c>
      <c r="C27" s="51">
        <f>'[2]21'!L31</f>
        <v>0</v>
      </c>
      <c r="D27" s="51">
        <f>'[2]21'!K31</f>
        <v>0.37523401891992036</v>
      </c>
      <c r="E27" s="51">
        <f t="shared" si="0"/>
        <v>0.37523401891992036</v>
      </c>
      <c r="F27" s="51">
        <f>'[2]21'!D31</f>
        <v>10.815788882788713</v>
      </c>
      <c r="G27" s="51">
        <f>'[2]21'!Q31</f>
        <v>253.31109999999998</v>
      </c>
      <c r="H27" s="51">
        <f>'[2]21'!P31</f>
        <v>20.7164</v>
      </c>
      <c r="I27" s="51">
        <f>'[2]21'!B31</f>
        <v>40.828000000000003</v>
      </c>
      <c r="J27" s="51">
        <f>'[2]21'!N31</f>
        <v>52.249099999999999</v>
      </c>
      <c r="K27" s="51">
        <f>'[2]21'!O31</f>
        <v>0</v>
      </c>
    </row>
    <row r="28" spans="1:11" ht="12" customHeight="1">
      <c r="A28" s="1">
        <v>41204</v>
      </c>
      <c r="B28" s="50">
        <f>'[2]22'!C31</f>
        <v>88.693058330314983</v>
      </c>
      <c r="C28" s="51">
        <f>'[2]22'!L31</f>
        <v>0</v>
      </c>
      <c r="D28" s="51">
        <f>'[2]22'!K31</f>
        <v>0.36548503273697736</v>
      </c>
      <c r="E28" s="51">
        <f t="shared" si="0"/>
        <v>0.36548503273697736</v>
      </c>
      <c r="F28" s="51">
        <f>'[2]22'!D31</f>
        <v>10.818044416621072</v>
      </c>
      <c r="G28" s="51">
        <f>'[2]22'!Q31</f>
        <v>258.0797</v>
      </c>
      <c r="H28" s="51">
        <f>'[2]22'!P31</f>
        <v>20.698499999999999</v>
      </c>
      <c r="I28" s="51">
        <f>'[2]22'!B31</f>
        <v>40.828000000000003</v>
      </c>
      <c r="J28" s="51">
        <f>'[2]22'!N31</f>
        <v>52.248800000000003</v>
      </c>
      <c r="K28" s="51">
        <f>'[2]22'!O31</f>
        <v>0</v>
      </c>
    </row>
    <row r="29" spans="1:11" ht="12" customHeight="1">
      <c r="A29" s="1">
        <v>41205</v>
      </c>
      <c r="B29" s="50">
        <f>'[2]23'!C31</f>
        <v>88.443100942128055</v>
      </c>
      <c r="C29" s="51">
        <f>'[2]23'!L31</f>
        <v>0</v>
      </c>
      <c r="D29" s="51">
        <f>'[2]23'!K31</f>
        <v>0.38118413973565485</v>
      </c>
      <c r="E29" s="51">
        <f t="shared" si="0"/>
        <v>0.38118413973565485</v>
      </c>
      <c r="F29" s="51">
        <f>'[2]23'!D31</f>
        <v>11.045211019154062</v>
      </c>
      <c r="G29" s="51">
        <f>'[2]23'!Q31</f>
        <v>261.19869999999997</v>
      </c>
      <c r="H29" s="51">
        <f>'[2]23'!P31</f>
        <v>20.3216</v>
      </c>
      <c r="I29" s="51">
        <f>'[2]23'!B31</f>
        <v>40.923999999999999</v>
      </c>
      <c r="J29" s="51">
        <f>'[2]23'!N31</f>
        <v>52.329799999999999</v>
      </c>
      <c r="K29" s="51">
        <f>'[2]23'!O31</f>
        <v>0</v>
      </c>
    </row>
    <row r="30" spans="1:11" ht="12" customHeight="1">
      <c r="A30" s="1">
        <v>41206</v>
      </c>
      <c r="B30" s="50">
        <f>'[2]24'!C31</f>
        <v>88.559471012771198</v>
      </c>
      <c r="C30" s="51">
        <f>'[2]24'!L31</f>
        <v>0</v>
      </c>
      <c r="D30" s="51">
        <f>'[2]24'!K31</f>
        <v>0.38048377810385103</v>
      </c>
      <c r="E30" s="51">
        <f t="shared" si="0"/>
        <v>0.38048377810385103</v>
      </c>
      <c r="F30" s="51">
        <f>'[2]24'!D31</f>
        <v>10.931103581526889</v>
      </c>
      <c r="G30" s="51">
        <f>'[2]24'!Q31</f>
        <v>251.30489999999998</v>
      </c>
      <c r="H30" s="51">
        <f>'[2]24'!P31</f>
        <v>20.5532</v>
      </c>
      <c r="I30" s="51">
        <f>'[2]24'!B31</f>
        <v>40.871000000000002</v>
      </c>
      <c r="J30" s="51">
        <f>'[2]24'!N31</f>
        <v>52.318100000000001</v>
      </c>
      <c r="K30" s="51">
        <f>'[2]24'!O31</f>
        <v>0</v>
      </c>
    </row>
    <row r="31" spans="1:11" ht="12" customHeight="1">
      <c r="A31" s="1">
        <v>41207</v>
      </c>
      <c r="B31" s="50">
        <f>'[2]25'!C31</f>
        <v>88.186390449035727</v>
      </c>
      <c r="C31" s="51">
        <f>'[2]25'!L31</f>
        <v>0</v>
      </c>
      <c r="D31" s="51">
        <f>'[2]25'!K31</f>
        <v>0.45580821030896063</v>
      </c>
      <c r="E31" s="51">
        <f t="shared" si="0"/>
        <v>0.45580821030896063</v>
      </c>
      <c r="F31" s="51">
        <f>'[2]25'!D31</f>
        <v>11.225040884230737</v>
      </c>
      <c r="G31" s="51">
        <f>'[2]25'!Q31</f>
        <v>244.88759999999999</v>
      </c>
      <c r="H31" s="51">
        <f>'[2]25'!P31</f>
        <v>20.632000000000001</v>
      </c>
      <c r="I31" s="51">
        <f>'[2]25'!B31</f>
        <v>41.03</v>
      </c>
      <c r="J31" s="51">
        <f>'[2]25'!N31</f>
        <v>52.430700000000002</v>
      </c>
      <c r="K31" s="51">
        <f>'[2]25'!O31</f>
        <v>0</v>
      </c>
    </row>
    <row r="32" spans="1:11" ht="12" customHeight="1">
      <c r="A32" s="1">
        <v>41208</v>
      </c>
      <c r="B32" s="50">
        <f>'[2]26'!C31</f>
        <v>87.842678755134642</v>
      </c>
      <c r="C32" s="51">
        <f>'[2]26'!L31</f>
        <v>0</v>
      </c>
      <c r="D32" s="51">
        <f>'[2]26'!K31</f>
        <v>0.60266191807644254</v>
      </c>
      <c r="E32" s="51">
        <f t="shared" si="0"/>
        <v>0.60266191807644254</v>
      </c>
      <c r="F32" s="51">
        <f>'[2]26'!D31</f>
        <v>11.443138256759807</v>
      </c>
      <c r="G32" s="51">
        <f>'[2]26'!Q31</f>
        <v>244.88759999999999</v>
      </c>
      <c r="H32" s="51">
        <f>'[2]26'!P31</f>
        <v>20.756399999999999</v>
      </c>
      <c r="I32" s="51">
        <f>'[2]26'!B31</f>
        <v>40.704999999999998</v>
      </c>
      <c r="J32" s="51">
        <f>'[2]26'!N31</f>
        <v>52.117199999999997</v>
      </c>
      <c r="K32" s="51">
        <f>'[2]26'!O31</f>
        <v>0</v>
      </c>
    </row>
    <row r="33" spans="1:11" ht="12" customHeight="1">
      <c r="A33" s="1">
        <v>41209</v>
      </c>
      <c r="B33" s="50">
        <f>'[2]27'!C31</f>
        <v>88.709720049376671</v>
      </c>
      <c r="C33" s="51">
        <f>'[2]27'!L31</f>
        <v>0</v>
      </c>
      <c r="D33" s="51">
        <f>'[2]27'!K31</f>
        <v>0.58465811318270344</v>
      </c>
      <c r="E33" s="51">
        <f t="shared" si="0"/>
        <v>0.58465811318270344</v>
      </c>
      <c r="F33" s="51">
        <f>'[2]27'!D31</f>
        <v>10.593431492430501</v>
      </c>
      <c r="G33" s="51">
        <f>'[2]27'!Q31</f>
        <v>252.96339999999998</v>
      </c>
      <c r="H33" s="51">
        <f>'[2]27'!P31</f>
        <v>20.8901</v>
      </c>
      <c r="I33" s="51">
        <f>'[2]27'!B31</f>
        <v>40.707000000000001</v>
      </c>
      <c r="J33" s="51">
        <f>'[2]27'!N31</f>
        <v>52.114699999999999</v>
      </c>
      <c r="K33" s="51">
        <f>'[2]27'!O31</f>
        <v>0</v>
      </c>
    </row>
    <row r="34" spans="1:11" ht="12" customHeight="1">
      <c r="A34" s="1">
        <v>41210</v>
      </c>
      <c r="B34" s="50">
        <f>'[2]28'!C31</f>
        <v>88.692414147075013</v>
      </c>
      <c r="C34" s="51">
        <f>'[2]28'!L31</f>
        <v>0</v>
      </c>
      <c r="D34" s="51">
        <f>'[2]28'!K31</f>
        <v>0.55283703984411647</v>
      </c>
      <c r="E34" s="51">
        <f t="shared" si="0"/>
        <v>0.55283703984411647</v>
      </c>
      <c r="F34" s="51">
        <f>'[2]28'!D31</f>
        <v>10.642285958011188</v>
      </c>
      <c r="G34" s="51">
        <f>'[2]28'!Q31</f>
        <v>252.96339999999998</v>
      </c>
      <c r="H34" s="51">
        <f>'[2]28'!P31</f>
        <v>21.196999999999999</v>
      </c>
      <c r="I34" s="51">
        <f>'[2]28'!B31</f>
        <v>40.741999999999997</v>
      </c>
      <c r="J34" s="51">
        <f>'[2]28'!N31</f>
        <v>52.155799999999999</v>
      </c>
      <c r="K34" s="51">
        <f>'[2]28'!O31</f>
        <v>0</v>
      </c>
    </row>
    <row r="35" spans="1:11" ht="12" customHeight="1">
      <c r="A35" s="1">
        <v>41211</v>
      </c>
      <c r="B35" s="50">
        <f>'[2]29'!C31</f>
        <v>88.517965978912017</v>
      </c>
      <c r="C35" s="51">
        <f>'[2]29'!L31</f>
        <v>0</v>
      </c>
      <c r="D35" s="51">
        <f>'[2]29'!K31</f>
        <v>0.46414112134170071</v>
      </c>
      <c r="E35" s="51">
        <f t="shared" si="0"/>
        <v>0.46414112134170071</v>
      </c>
      <c r="F35" s="51">
        <f>'[2]29'!D31</f>
        <v>10.902668762677274</v>
      </c>
      <c r="G35" s="51">
        <f>'[2]29'!Q31</f>
        <v>252.96339999999998</v>
      </c>
      <c r="H35" s="51">
        <f>'[2]29'!P31</f>
        <v>20.8142</v>
      </c>
      <c r="I35" s="51">
        <f>'[2]29'!B31</f>
        <v>40.872999999999998</v>
      </c>
      <c r="J35" s="51">
        <f>'[2]29'!N31</f>
        <v>52.2896</v>
      </c>
      <c r="K35" s="51">
        <f>'[2]29'!O31</f>
        <v>0</v>
      </c>
    </row>
    <row r="36" spans="1:11" ht="12" customHeight="1">
      <c r="A36" s="1">
        <v>41212</v>
      </c>
      <c r="B36" s="50">
        <f>'[2]30'!C31</f>
        <v>88.57220042103954</v>
      </c>
      <c r="C36" s="51">
        <f>'[2]30'!L31</f>
        <v>0</v>
      </c>
      <c r="D36" s="51">
        <f>'[2]30'!K31</f>
        <v>0.42394464273814486</v>
      </c>
      <c r="E36" s="51">
        <f t="shared" si="0"/>
        <v>0.42394464273814486</v>
      </c>
      <c r="F36" s="51">
        <f>'[2]30'!D31</f>
        <v>10.887873239360175</v>
      </c>
      <c r="G36" s="51">
        <f>'[2]30'!Q31</f>
        <v>253.7336</v>
      </c>
      <c r="H36" s="51">
        <f>'[2]30'!P31</f>
        <v>21.2455</v>
      </c>
      <c r="I36" s="51">
        <f>'[2]30'!B31</f>
        <v>40.866999999999997</v>
      </c>
      <c r="J36" s="51">
        <f>'[2]30'!N31</f>
        <v>52.291400000000003</v>
      </c>
      <c r="K36" s="51">
        <f>'[2]30'!O31</f>
        <v>0</v>
      </c>
    </row>
    <row r="37" spans="1:11" ht="12" customHeight="1" thickBot="1">
      <c r="A37" s="1">
        <v>41213</v>
      </c>
      <c r="B37" s="50">
        <f>'[2]31'!C31</f>
        <v>88.874581222349107</v>
      </c>
      <c r="C37" s="51">
        <f>'[2]31'!L31</f>
        <v>0</v>
      </c>
      <c r="D37" s="51">
        <f>'[2]31'!K31</f>
        <v>0.43194841197900513</v>
      </c>
      <c r="E37" s="51">
        <f t="shared" si="0"/>
        <v>0.43194841197900513</v>
      </c>
      <c r="F37" s="51">
        <f>'[2]31'!D31</f>
        <v>10.589067540455947</v>
      </c>
      <c r="G37" s="51">
        <f>'[2]31'!Q31</f>
        <v>254.11829999999998</v>
      </c>
      <c r="H37" s="51">
        <f>'[2]31'!P31</f>
        <v>21.3292</v>
      </c>
      <c r="I37" s="51">
        <f>'[2]31'!B31</f>
        <v>40.772199999999998</v>
      </c>
      <c r="J37" s="51">
        <f>'[2]31'!N31</f>
        <v>52.168999999999997</v>
      </c>
      <c r="K37" s="51">
        <f>'[2]31'!O31</f>
        <v>0</v>
      </c>
    </row>
    <row r="38" spans="1:11" ht="7.5" customHeight="1" thickTop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ht="15.75" thickBot="1">
      <c r="A39" s="73" t="s">
        <v>22</v>
      </c>
      <c r="B39" s="2">
        <f>MAX(B7:B37)</f>
        <v>88.874581222349107</v>
      </c>
      <c r="C39" s="2">
        <f t="shared" ref="C39:K39" si="1">MAX(C7:C37)</f>
        <v>0</v>
      </c>
      <c r="D39" s="2">
        <f t="shared" si="1"/>
        <v>0.60266191807644254</v>
      </c>
      <c r="E39" s="2">
        <f t="shared" si="1"/>
        <v>0.60266191807644254</v>
      </c>
      <c r="F39" s="2">
        <f t="shared" si="1"/>
        <v>11.640274682883838</v>
      </c>
      <c r="G39" s="2">
        <f t="shared" si="1"/>
        <v>297.63059999999996</v>
      </c>
      <c r="H39" s="2">
        <f t="shared" si="1"/>
        <v>21.3292</v>
      </c>
      <c r="I39" s="2">
        <f t="shared" si="1"/>
        <v>41.194000000000003</v>
      </c>
      <c r="J39" s="2">
        <f t="shared" si="1"/>
        <v>52.559199999999997</v>
      </c>
      <c r="K39" s="2">
        <f t="shared" si="1"/>
        <v>0</v>
      </c>
    </row>
    <row r="40" spans="1:11" ht="7.5" customHeight="1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68" t="s">
        <v>24</v>
      </c>
      <c r="B41" s="92"/>
      <c r="C41" s="93"/>
      <c r="D41" s="93"/>
      <c r="E41" s="93"/>
      <c r="F41" s="93"/>
      <c r="G41" s="93"/>
      <c r="H41" s="93"/>
      <c r="I41" s="93"/>
      <c r="J41" s="93"/>
      <c r="K41" s="94"/>
    </row>
    <row r="42" spans="1:11">
      <c r="A42" s="66"/>
      <c r="B42" s="95"/>
      <c r="C42" s="96"/>
      <c r="D42" s="96"/>
      <c r="E42" s="96"/>
      <c r="F42" s="96"/>
      <c r="G42" s="96"/>
      <c r="H42" s="96"/>
      <c r="I42" s="96"/>
      <c r="J42" s="96"/>
      <c r="K42" s="97"/>
    </row>
    <row r="43" spans="1:11">
      <c r="A43" s="66"/>
      <c r="B43" s="95"/>
      <c r="C43" s="96"/>
      <c r="D43" s="96"/>
      <c r="E43" s="96"/>
      <c r="F43" s="96"/>
      <c r="G43" s="96"/>
      <c r="H43" s="96"/>
      <c r="I43" s="96"/>
      <c r="J43" s="96"/>
      <c r="K43" s="97"/>
    </row>
    <row r="44" spans="1:11">
      <c r="A44" s="66"/>
      <c r="B44" s="95"/>
      <c r="C44" s="96"/>
      <c r="D44" s="96"/>
      <c r="E44" s="96"/>
      <c r="F44" s="96"/>
      <c r="G44" s="96"/>
      <c r="H44" s="96"/>
      <c r="I44" s="96"/>
      <c r="J44" s="96"/>
      <c r="K44" s="97"/>
    </row>
    <row r="45" spans="1:11">
      <c r="A45" s="66"/>
      <c r="B45" s="98"/>
      <c r="C45" s="99"/>
      <c r="D45" s="99"/>
      <c r="E45" s="99"/>
      <c r="F45" s="99"/>
      <c r="G45" s="99"/>
      <c r="H45" s="99"/>
      <c r="I45" s="99"/>
      <c r="J45" s="99"/>
      <c r="K45" s="100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43" activePane="bottomLeft" state="frozen"/>
      <selection activeCell="B26" sqref="B26"/>
      <selection pane="bottomLeft" activeCell="B26" sqref="B26"/>
    </sheetView>
  </sheetViews>
  <sheetFormatPr baseColWidth="10" defaultRowHeight="15"/>
  <cols>
    <col min="1" max="11" width="10.6640625" style="40" customWidth="1"/>
    <col min="12" max="16384" width="11.5546875" style="40"/>
  </cols>
  <sheetData>
    <row r="1" spans="1:13" ht="32.25" customHeight="1">
      <c r="A1" s="114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6"/>
    </row>
    <row r="2" spans="1:13">
      <c r="A2" s="87" t="s">
        <v>1</v>
      </c>
      <c r="B2" s="88"/>
      <c r="C2" s="89" t="s">
        <v>27</v>
      </c>
      <c r="D2" s="89"/>
      <c r="E2" s="89"/>
      <c r="F2" s="89"/>
      <c r="G2" s="89"/>
      <c r="H2" s="89"/>
      <c r="I2" s="89"/>
      <c r="J2" s="89"/>
      <c r="K2" s="89"/>
    </row>
    <row r="3" spans="1:13">
      <c r="A3" s="87" t="s">
        <v>2</v>
      </c>
      <c r="B3" s="88"/>
      <c r="C3" s="90" t="s">
        <v>28</v>
      </c>
      <c r="D3" s="90"/>
      <c r="E3" s="90"/>
      <c r="F3" s="90"/>
      <c r="G3" s="90"/>
      <c r="H3" s="90"/>
      <c r="I3" s="90"/>
      <c r="J3" s="90"/>
      <c r="K3" s="90"/>
    </row>
    <row r="4" spans="1:13" ht="15.75" thickBot="1">
      <c r="A4" s="87" t="s">
        <v>3</v>
      </c>
      <c r="B4" s="87"/>
      <c r="C4" s="104" t="s">
        <v>4</v>
      </c>
      <c r="D4" s="104"/>
      <c r="E4" s="43"/>
      <c r="F4" s="43"/>
      <c r="G4" s="43"/>
      <c r="H4" s="43"/>
      <c r="I4" s="43"/>
      <c r="J4" s="43"/>
      <c r="K4" s="43"/>
      <c r="M4" s="44" t="s">
        <v>4</v>
      </c>
    </row>
    <row r="5" spans="1:13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M5" s="44" t="s">
        <v>5</v>
      </c>
    </row>
    <row r="6" spans="1:13" ht="42" customHeight="1" thickBot="1">
      <c r="A6" s="45" t="s">
        <v>6</v>
      </c>
      <c r="B6" s="74" t="s">
        <v>7</v>
      </c>
      <c r="C6" s="74" t="s">
        <v>8</v>
      </c>
      <c r="D6" s="74" t="s">
        <v>9</v>
      </c>
      <c r="E6" s="75" t="s">
        <v>10</v>
      </c>
      <c r="F6" s="74" t="s">
        <v>11</v>
      </c>
      <c r="G6" s="74" t="s">
        <v>12</v>
      </c>
      <c r="H6" s="74" t="s">
        <v>13</v>
      </c>
      <c r="I6" s="74" t="s">
        <v>14</v>
      </c>
      <c r="J6" s="74" t="s">
        <v>15</v>
      </c>
      <c r="K6" s="74" t="s">
        <v>16</v>
      </c>
      <c r="L6" s="71"/>
    </row>
    <row r="7" spans="1:13" ht="12" customHeight="1">
      <c r="A7" s="1">
        <v>41183</v>
      </c>
      <c r="B7" s="50">
        <f>'[2]01'!C32</f>
        <v>88.711816720384036</v>
      </c>
      <c r="C7" s="51">
        <f>'[2]01'!L32</f>
        <v>0</v>
      </c>
      <c r="D7" s="51">
        <f>'[2]01'!K32</f>
        <v>0.54034920841524825</v>
      </c>
      <c r="E7" s="51">
        <f>D7</f>
        <v>0.54034920841524825</v>
      </c>
      <c r="F7" s="51">
        <f>'[2]01'!D32</f>
        <v>10.594927238362942</v>
      </c>
      <c r="G7" s="51">
        <f>'[2]01'!Q32</f>
        <v>246.7936</v>
      </c>
      <c r="H7" s="51">
        <f>'[2]01'!P32</f>
        <v>16.548500000000001</v>
      </c>
      <c r="I7" s="51">
        <f>'[2]01'!B32</f>
        <v>40.716999999999999</v>
      </c>
      <c r="J7" s="51">
        <f>'[2]01'!N32</f>
        <v>52.100999999999999</v>
      </c>
      <c r="K7" s="51">
        <f>'[2]01'!O32</f>
        <v>0</v>
      </c>
    </row>
    <row r="8" spans="1:13" ht="12" customHeight="1">
      <c r="A8" s="1">
        <v>41184</v>
      </c>
      <c r="B8" s="50">
        <f>'[2]02'!C32</f>
        <v>88.715976371938709</v>
      </c>
      <c r="C8" s="51">
        <f>'[2]02'!L32</f>
        <v>0</v>
      </c>
      <c r="D8" s="51">
        <f>'[2]02'!K32</f>
        <v>0.53172581471409242</v>
      </c>
      <c r="E8" s="51">
        <f t="shared" ref="E8:E37" si="0">D8</f>
        <v>0.53172581471409242</v>
      </c>
      <c r="F8" s="51">
        <f>'[2]02'!D32</f>
        <v>10.599098675680269</v>
      </c>
      <c r="G8" s="51">
        <f>'[2]02'!Q32</f>
        <v>246.7936</v>
      </c>
      <c r="H8" s="51">
        <f>'[2]02'!P32</f>
        <v>16.795500000000001</v>
      </c>
      <c r="I8" s="51">
        <f>'[2]02'!B32</f>
        <v>40.722000000000001</v>
      </c>
      <c r="J8" s="51">
        <f>'[2]02'!N32</f>
        <v>52.097999999999999</v>
      </c>
      <c r="K8" s="51">
        <f>'[2]02'!O32</f>
        <v>0</v>
      </c>
    </row>
    <row r="9" spans="1:13" ht="12" customHeight="1">
      <c r="A9" s="1">
        <v>41185</v>
      </c>
      <c r="B9" s="50">
        <f>'[2]03'!C32</f>
        <v>88.828097107801653</v>
      </c>
      <c r="C9" s="51">
        <f>'[2]03'!L32</f>
        <v>0</v>
      </c>
      <c r="D9" s="51">
        <f>'[2]03'!K32</f>
        <v>0.42965945388839549</v>
      </c>
      <c r="E9" s="51">
        <f t="shared" si="0"/>
        <v>0.42965945388839549</v>
      </c>
      <c r="F9" s="51">
        <f>'[2]03'!D32</f>
        <v>10.588786603778296</v>
      </c>
      <c r="G9" s="51">
        <f>'[2]03'!Q32</f>
        <v>246.52599999999998</v>
      </c>
      <c r="H9" s="51">
        <f>'[2]03'!P32</f>
        <v>16.5944</v>
      </c>
      <c r="I9" s="51">
        <f>'[2]03'!B32</f>
        <v>40.704999999999998</v>
      </c>
      <c r="J9" s="51">
        <f>'[2]03'!N32</f>
        <v>52.087600000000002</v>
      </c>
      <c r="K9" s="51">
        <f>'[2]03'!O32</f>
        <v>0</v>
      </c>
    </row>
    <row r="10" spans="1:13" ht="12" customHeight="1">
      <c r="A10" s="1">
        <v>41186</v>
      </c>
      <c r="B10" s="50">
        <f>'[2]04'!C32</f>
        <v>88.739358885739733</v>
      </c>
      <c r="C10" s="51">
        <f>'[2]04'!L32</f>
        <v>0</v>
      </c>
      <c r="D10" s="51">
        <f>'[2]04'!K32</f>
        <v>0.54090921928933433</v>
      </c>
      <c r="E10" s="51">
        <f t="shared" si="0"/>
        <v>0.54090921928933433</v>
      </c>
      <c r="F10" s="51">
        <f>'[2]04'!D32</f>
        <v>10.565940926131779</v>
      </c>
      <c r="G10" s="51">
        <f>'[2]04'!Q32</f>
        <v>246.52599999999998</v>
      </c>
      <c r="H10" s="51">
        <f>'[2]04'!P32</f>
        <v>17.5731</v>
      </c>
      <c r="I10" s="51">
        <f>'[2]04'!B32</f>
        <v>40.704999999999998</v>
      </c>
      <c r="J10" s="51">
        <f>'[2]04'!N32</f>
        <v>52.090200000000003</v>
      </c>
      <c r="K10" s="51">
        <f>'[2]04'!O32</f>
        <v>0</v>
      </c>
    </row>
    <row r="11" spans="1:13" ht="12" customHeight="1">
      <c r="A11" s="1">
        <v>41187</v>
      </c>
      <c r="B11" s="50">
        <f>'[2]05'!C32</f>
        <v>88.957048077886682</v>
      </c>
      <c r="C11" s="51">
        <f>'[2]05'!L32</f>
        <v>0</v>
      </c>
      <c r="D11" s="51">
        <f>'[2]05'!K32</f>
        <v>0.26480749272105814</v>
      </c>
      <c r="E11" s="51">
        <f t="shared" si="0"/>
        <v>0.26480749272105814</v>
      </c>
      <c r="F11" s="51">
        <f>'[2]05'!D32</f>
        <v>10.652880525978791</v>
      </c>
      <c r="G11" s="51">
        <f>'[2]05'!Q32</f>
        <v>244.9547</v>
      </c>
      <c r="H11" s="51">
        <f>'[2]05'!P32</f>
        <v>17.153300000000002</v>
      </c>
      <c r="I11" s="51">
        <f>'[2]05'!B32</f>
        <v>40.725000000000001</v>
      </c>
      <c r="J11" s="51">
        <f>'[2]05'!N32</f>
        <v>52.112499999999997</v>
      </c>
      <c r="K11" s="51">
        <f>'[2]05'!O32</f>
        <v>0</v>
      </c>
    </row>
    <row r="12" spans="1:13" ht="12" customHeight="1">
      <c r="A12" s="1">
        <v>41188</v>
      </c>
      <c r="B12" s="50">
        <f>'[2]06'!C32</f>
        <v>88.642738116258329</v>
      </c>
      <c r="C12" s="51">
        <f>'[2]06'!L32</f>
        <v>0</v>
      </c>
      <c r="D12" s="51">
        <f>'[2]06'!K32</f>
        <v>0.26376096511388619</v>
      </c>
      <c r="E12" s="51">
        <f t="shared" si="0"/>
        <v>0.26376096511388619</v>
      </c>
      <c r="F12" s="51">
        <f>'[2]06'!D32</f>
        <v>10.949438306896374</v>
      </c>
      <c r="G12" s="51">
        <f>'[2]06'!Q32</f>
        <v>245.8107</v>
      </c>
      <c r="H12" s="51">
        <f>'[2]06'!P32</f>
        <v>16.864999999999998</v>
      </c>
      <c r="I12" s="51">
        <f>'[2]06'!B32</f>
        <v>40.22</v>
      </c>
      <c r="J12" s="51">
        <f>'[2]06'!N32</f>
        <v>52.311</v>
      </c>
      <c r="K12" s="51">
        <f>'[2]06'!O32</f>
        <v>0</v>
      </c>
    </row>
    <row r="13" spans="1:13" ht="12" customHeight="1">
      <c r="A13" s="1">
        <v>41189</v>
      </c>
      <c r="B13" s="50">
        <f>'[2]07'!C32</f>
        <v>88.637776994490011</v>
      </c>
      <c r="C13" s="51">
        <f>'[2]07'!L32</f>
        <v>0</v>
      </c>
      <c r="D13" s="51">
        <f>'[2]07'!K32</f>
        <v>0.28408697952961109</v>
      </c>
      <c r="E13" s="51">
        <f t="shared" si="0"/>
        <v>0.28408697952961109</v>
      </c>
      <c r="F13" s="51">
        <f>'[2]07'!D32</f>
        <v>10.934310802405998</v>
      </c>
      <c r="G13" s="51">
        <f>'[2]07'!Q32</f>
        <v>245.8107</v>
      </c>
      <c r="H13" s="51">
        <f>'[2]07'!P32</f>
        <v>17.089400000000001</v>
      </c>
      <c r="I13" s="51">
        <f>'[2]07'!B32</f>
        <v>40.899000000000001</v>
      </c>
      <c r="J13" s="51">
        <f>'[2]07'!N32</f>
        <v>52.317500000000003</v>
      </c>
      <c r="K13" s="51">
        <f>'[2]07'!O32</f>
        <v>0</v>
      </c>
    </row>
    <row r="14" spans="1:13" ht="12" customHeight="1">
      <c r="A14" s="1">
        <v>41190</v>
      </c>
      <c r="B14" s="50">
        <f>'[2]08'!C32</f>
        <v>88.621621068202018</v>
      </c>
      <c r="C14" s="51">
        <f>'[2]08'!L32</f>
        <v>0</v>
      </c>
      <c r="D14" s="51">
        <f>'[2]08'!K32</f>
        <v>0.26955297662433619</v>
      </c>
      <c r="E14" s="51">
        <f t="shared" si="0"/>
        <v>0.26955297662433619</v>
      </c>
      <c r="F14" s="51">
        <f>'[2]08'!D32</f>
        <v>10.9646016085168</v>
      </c>
      <c r="G14" s="51">
        <f>'[2]08'!Q32</f>
        <v>245.8107</v>
      </c>
      <c r="H14" s="51">
        <f>'[2]08'!P32</f>
        <v>17.0214</v>
      </c>
      <c r="I14" s="51">
        <f>'[2]08'!B32</f>
        <v>40.912999999999997</v>
      </c>
      <c r="J14" s="51">
        <f>'[2]08'!N32</f>
        <v>52.327500000000001</v>
      </c>
      <c r="K14" s="51">
        <f>'[2]08'!O32</f>
        <v>0</v>
      </c>
    </row>
    <row r="15" spans="1:13" ht="12" customHeight="1">
      <c r="A15" s="1">
        <v>41191</v>
      </c>
      <c r="B15" s="50">
        <f>'[2]09'!C32</f>
        <v>88.690863606040097</v>
      </c>
      <c r="C15" s="51">
        <f>'[2]09'!L32</f>
        <v>0</v>
      </c>
      <c r="D15" s="51">
        <f>'[2]09'!K32</f>
        <v>0.1696493747712168</v>
      </c>
      <c r="E15" s="51">
        <f t="shared" si="0"/>
        <v>0.1696493747712168</v>
      </c>
      <c r="F15" s="51">
        <f>'[2]09'!D32</f>
        <v>11.11891345809091</v>
      </c>
      <c r="G15" s="51">
        <f>'[2]09'!Q32</f>
        <v>245.8107</v>
      </c>
      <c r="H15" s="51">
        <f>'[2]09'!P32</f>
        <v>16.501100000000001</v>
      </c>
      <c r="I15" s="51">
        <f>'[2]09'!B32</f>
        <v>40.951000000000001</v>
      </c>
      <c r="J15" s="51">
        <f>'[2]09'!N32</f>
        <v>52.401299999999999</v>
      </c>
      <c r="K15" s="51">
        <f>'[2]09'!O32</f>
        <v>0</v>
      </c>
    </row>
    <row r="16" spans="1:13" ht="12" customHeight="1">
      <c r="A16" s="1">
        <v>41192</v>
      </c>
      <c r="B16" s="50">
        <f>'[2]10'!C32</f>
        <v>88.448190842517135</v>
      </c>
      <c r="C16" s="51">
        <f>'[2]10'!L32</f>
        <v>0</v>
      </c>
      <c r="D16" s="51">
        <f>'[2]10'!K32</f>
        <v>0.11694057616072501</v>
      </c>
      <c r="E16" s="51">
        <f t="shared" si="0"/>
        <v>0.11694057616072501</v>
      </c>
      <c r="F16" s="51">
        <f>'[2]10'!D32</f>
        <v>11.28595686219041</v>
      </c>
      <c r="G16" s="51">
        <f>'[2]10'!Q32</f>
        <v>245.8107</v>
      </c>
      <c r="H16" s="51">
        <f>'[2]10'!P32</f>
        <v>16.878900000000002</v>
      </c>
      <c r="I16" s="51">
        <f>'[2]10'!B32</f>
        <v>41.015000000000001</v>
      </c>
      <c r="J16" s="51">
        <f>'[2]10'!N32</f>
        <v>52.411999999999999</v>
      </c>
      <c r="K16" s="51">
        <f>'[2]10'!O32</f>
        <v>0</v>
      </c>
    </row>
    <row r="17" spans="1:11" ht="12" customHeight="1">
      <c r="A17" s="1">
        <v>41193</v>
      </c>
      <c r="B17" s="50">
        <f>'[2]11'!C32</f>
        <v>88.890808246661578</v>
      </c>
      <c r="C17" s="51">
        <f>'[2]11'!L32</f>
        <v>0</v>
      </c>
      <c r="D17" s="51">
        <f>'[2]11'!K32</f>
        <v>0.20224241897950571</v>
      </c>
      <c r="E17" s="51">
        <f t="shared" si="0"/>
        <v>0.20224241897950571</v>
      </c>
      <c r="F17" s="51">
        <f>'[2]11'!D32</f>
        <v>10.779010422438155</v>
      </c>
      <c r="G17" s="51">
        <f>'[2]11'!Q32</f>
        <v>245.8107</v>
      </c>
      <c r="H17" s="51">
        <f>'[2]11'!P32</f>
        <v>17.3645</v>
      </c>
      <c r="I17" s="51">
        <f>'[2]11'!B32</f>
        <v>40.731999999999999</v>
      </c>
      <c r="J17" s="51">
        <f>'[2]11'!N32</f>
        <v>52.114800000000002</v>
      </c>
      <c r="K17" s="51">
        <f>'[2]11'!O32</f>
        <v>0</v>
      </c>
    </row>
    <row r="18" spans="1:11" ht="12" customHeight="1">
      <c r="A18" s="1">
        <v>41194</v>
      </c>
      <c r="B18" s="50">
        <f>'[2]12'!C32</f>
        <v>88.716983643010195</v>
      </c>
      <c r="C18" s="51">
        <f>'[2]12'!L32</f>
        <v>0</v>
      </c>
      <c r="D18" s="51">
        <f>'[2]12'!K32</f>
        <v>0.41606938688279299</v>
      </c>
      <c r="E18" s="51">
        <f t="shared" si="0"/>
        <v>0.41606938688279299</v>
      </c>
      <c r="F18" s="51">
        <f>'[2]12'!D32</f>
        <v>10.739524749233324</v>
      </c>
      <c r="G18" s="51">
        <f>'[2]12'!Q32</f>
        <v>245.8107</v>
      </c>
      <c r="H18" s="51">
        <f>'[2]12'!P32</f>
        <v>17.141100000000002</v>
      </c>
      <c r="I18" s="51">
        <f>'[2]12'!B32</f>
        <v>40.759</v>
      </c>
      <c r="J18" s="51">
        <f>'[2]12'!N32</f>
        <v>52.1584</v>
      </c>
      <c r="K18" s="51">
        <f>'[2]12'!O32</f>
        <v>0</v>
      </c>
    </row>
    <row r="19" spans="1:11" ht="12" customHeight="1">
      <c r="A19" s="1">
        <v>41195</v>
      </c>
      <c r="B19" s="50">
        <f>'[2]13'!C32</f>
        <v>88.764705600059699</v>
      </c>
      <c r="C19" s="51">
        <f>'[2]13'!L32</f>
        <v>0</v>
      </c>
      <c r="D19" s="51">
        <f>'[2]13'!K32</f>
        <v>0.31891836641951499</v>
      </c>
      <c r="E19" s="51">
        <f t="shared" si="0"/>
        <v>0.31891836641951499</v>
      </c>
      <c r="F19" s="51">
        <f>'[2]13'!D32</f>
        <v>10.789871099321406</v>
      </c>
      <c r="G19" s="51">
        <f>'[2]13'!Q32</f>
        <v>245.8107</v>
      </c>
      <c r="H19" s="51">
        <f>'[2]13'!P32</f>
        <v>17.142499999999998</v>
      </c>
      <c r="I19" s="51">
        <f>'[2]13'!B32</f>
        <v>40.780999999999999</v>
      </c>
      <c r="J19" s="51">
        <f>'[2]13'!N32</f>
        <v>52.184899999999999</v>
      </c>
      <c r="K19" s="51">
        <f>'[2]13'!O32</f>
        <v>0</v>
      </c>
    </row>
    <row r="20" spans="1:11" ht="12" customHeight="1">
      <c r="A20" s="1">
        <v>41196</v>
      </c>
      <c r="B20" s="50">
        <f>'[2]14'!C32</f>
        <v>88.549172153178219</v>
      </c>
      <c r="C20" s="51">
        <f>'[2]14'!L32</f>
        <v>0</v>
      </c>
      <c r="D20" s="51">
        <f>'[2]14'!K32</f>
        <v>0.30773719573182085</v>
      </c>
      <c r="E20" s="51">
        <f t="shared" si="0"/>
        <v>0.30773719573182085</v>
      </c>
      <c r="F20" s="51">
        <f>'[2]14'!D32</f>
        <v>11.014817698706187</v>
      </c>
      <c r="G20" s="51">
        <f>'[2]14'!Q32</f>
        <v>245.8107</v>
      </c>
      <c r="H20" s="51">
        <f>'[2]14'!P32</f>
        <v>16.510200000000001</v>
      </c>
      <c r="I20" s="51">
        <f>'[2]14'!B32</f>
        <v>40.902999999999999</v>
      </c>
      <c r="J20" s="51">
        <f>'[2]14'!N32</f>
        <v>52.306199999999997</v>
      </c>
      <c r="K20" s="51">
        <f>'[2]14'!O32</f>
        <v>0</v>
      </c>
    </row>
    <row r="21" spans="1:11" ht="12" customHeight="1">
      <c r="A21" s="1">
        <v>41197</v>
      </c>
      <c r="B21" s="50">
        <f>'[2]15'!C32</f>
        <v>88.549560616151382</v>
      </c>
      <c r="C21" s="51">
        <f>'[2]15'!L32</f>
        <v>0</v>
      </c>
      <c r="D21" s="51">
        <f>'[2]15'!K32</f>
        <v>0.30104678461861667</v>
      </c>
      <c r="E21" s="51">
        <f t="shared" si="0"/>
        <v>0.30104678461861667</v>
      </c>
      <c r="F21" s="51">
        <f>'[2]15'!D32</f>
        <v>11.021009255798543</v>
      </c>
      <c r="G21" s="51">
        <f>'[2]15'!Q32</f>
        <v>245.8107</v>
      </c>
      <c r="H21" s="51">
        <f>'[2]15'!P32</f>
        <v>16.593800000000002</v>
      </c>
      <c r="I21" s="51">
        <f>'[2]15'!B32</f>
        <v>40.908000000000001</v>
      </c>
      <c r="J21" s="51">
        <f>'[2]15'!N32</f>
        <v>52.316200000000002</v>
      </c>
      <c r="K21" s="51">
        <f>'[2]15'!O32</f>
        <v>0</v>
      </c>
    </row>
    <row r="22" spans="1:11" ht="12" customHeight="1">
      <c r="A22" s="1">
        <v>41198</v>
      </c>
      <c r="B22" s="50">
        <f>'[2]16'!C32</f>
        <v>88.538419021427742</v>
      </c>
      <c r="C22" s="51">
        <f>'[2]16'!L32</f>
        <v>0</v>
      </c>
      <c r="D22" s="51">
        <f>'[2]16'!K32</f>
        <v>0.29619061422623183</v>
      </c>
      <c r="E22" s="51">
        <f t="shared" si="0"/>
        <v>0.29619061422623183</v>
      </c>
      <c r="F22" s="51">
        <f>'[2]16'!D32</f>
        <v>11.036925579935049</v>
      </c>
      <c r="G22" s="51">
        <f>'[2]16'!Q32</f>
        <v>245.64189999999999</v>
      </c>
      <c r="H22" s="51">
        <f>'[2]16'!P32</f>
        <v>16.744499999999999</v>
      </c>
      <c r="I22" s="51">
        <f>'[2]16'!B32</f>
        <v>40.915999999999997</v>
      </c>
      <c r="J22" s="51">
        <f>'[2]16'!N32</f>
        <v>52.323900000000002</v>
      </c>
      <c r="K22" s="51">
        <f>'[2]16'!O32</f>
        <v>0</v>
      </c>
    </row>
    <row r="23" spans="1:11" ht="12" customHeight="1">
      <c r="A23" s="1">
        <v>41199</v>
      </c>
      <c r="B23" s="50">
        <f>'[2]17'!C32</f>
        <v>88.774729147873884</v>
      </c>
      <c r="C23" s="51">
        <f>'[2]17'!L32</f>
        <v>0</v>
      </c>
      <c r="D23" s="51">
        <f>'[2]17'!K32</f>
        <v>0.28637653917158179</v>
      </c>
      <c r="E23" s="51">
        <f t="shared" si="0"/>
        <v>0.28637653917158179</v>
      </c>
      <c r="F23" s="51">
        <f>'[2]17'!D32</f>
        <v>10.816084127074198</v>
      </c>
      <c r="G23" s="51">
        <f>'[2]17'!Q32</f>
        <v>244.82939999999999</v>
      </c>
      <c r="H23" s="51">
        <f>'[2]17'!P32</f>
        <v>17.023900000000001</v>
      </c>
      <c r="I23" s="51">
        <f>'[2]17'!B32</f>
        <v>40.808999999999997</v>
      </c>
      <c r="J23" s="51">
        <f>'[2]17'!N32</f>
        <v>52.2254</v>
      </c>
      <c r="K23" s="51">
        <f>'[2]17'!O32</f>
        <v>0</v>
      </c>
    </row>
    <row r="24" spans="1:11" ht="12" customHeight="1">
      <c r="A24" s="1">
        <v>41200</v>
      </c>
      <c r="B24" s="50">
        <f>'[2]18'!C32</f>
        <v>88.721670642208977</v>
      </c>
      <c r="C24" s="51">
        <f>'[2]18'!L32</f>
        <v>0</v>
      </c>
      <c r="D24" s="51">
        <f>'[2]18'!K32</f>
        <v>0.38441041232893197</v>
      </c>
      <c r="E24" s="51">
        <f t="shared" si="0"/>
        <v>0.38441041232893197</v>
      </c>
      <c r="F24" s="51">
        <f>'[2]18'!D32</f>
        <v>10.771264562149753</v>
      </c>
      <c r="G24" s="51">
        <f>'[2]18'!Q32</f>
        <v>253.26259999999999</v>
      </c>
      <c r="H24" s="51">
        <f>'[2]18'!P32</f>
        <v>16.644300000000001</v>
      </c>
      <c r="I24" s="51">
        <f>'[2]18'!B32</f>
        <v>40.804000000000002</v>
      </c>
      <c r="J24" s="51">
        <f>'[2]18'!N32</f>
        <v>52.223199999999999</v>
      </c>
      <c r="K24" s="51">
        <f>'[2]18'!O32</f>
        <v>0</v>
      </c>
    </row>
    <row r="25" spans="1:11" ht="12" customHeight="1">
      <c r="A25" s="1">
        <v>41201</v>
      </c>
      <c r="B25" s="50">
        <f>'[2]19'!C32</f>
        <v>88.711029563183132</v>
      </c>
      <c r="C25" s="51">
        <f>'[2]19'!L32</f>
        <v>0</v>
      </c>
      <c r="D25" s="51">
        <f>'[2]19'!K32</f>
        <v>0.38138645008264976</v>
      </c>
      <c r="E25" s="51">
        <f t="shared" si="0"/>
        <v>0.38138645008264976</v>
      </c>
      <c r="F25" s="51">
        <f>'[2]19'!D32</f>
        <v>10.78513004035254</v>
      </c>
      <c r="G25" s="51">
        <f>'[2]19'!Q32</f>
        <v>249.81</v>
      </c>
      <c r="H25" s="51">
        <f>'[2]19'!P32</f>
        <v>16.658000000000001</v>
      </c>
      <c r="I25" s="51">
        <f>'[2]19'!B32</f>
        <v>40.81</v>
      </c>
      <c r="J25" s="51">
        <f>'[2]19'!N32</f>
        <v>52.227600000000002</v>
      </c>
      <c r="K25" s="51">
        <f>'[2]19'!O32</f>
        <v>0</v>
      </c>
    </row>
    <row r="26" spans="1:11" ht="12" customHeight="1">
      <c r="A26" s="1">
        <v>41202</v>
      </c>
      <c r="B26" s="50">
        <f>'[2]20'!C32</f>
        <v>88.708210747885531</v>
      </c>
      <c r="C26" s="51">
        <f>'[2]20'!L32</f>
        <v>0</v>
      </c>
      <c r="D26" s="51">
        <f>'[2]20'!K32</f>
        <v>0.3746854941737236</v>
      </c>
      <c r="E26" s="51">
        <f t="shared" si="0"/>
        <v>0.3746854941737236</v>
      </c>
      <c r="F26" s="51">
        <f>'[2]20'!D32</f>
        <v>10.794055169245057</v>
      </c>
      <c r="G26" s="51">
        <f>'[2]20'!Q32</f>
        <v>252.28629999999998</v>
      </c>
      <c r="H26" s="51">
        <f>'[2]20'!P32</f>
        <v>16.576499999999999</v>
      </c>
      <c r="I26" s="51">
        <f>'[2]20'!B32</f>
        <v>40.814</v>
      </c>
      <c r="J26" s="51">
        <f>'[2]20'!N32</f>
        <v>52.232199999999999</v>
      </c>
      <c r="K26" s="51">
        <f>'[2]20'!O32</f>
        <v>0</v>
      </c>
    </row>
    <row r="27" spans="1:11" ht="12" customHeight="1">
      <c r="A27" s="1">
        <v>41203</v>
      </c>
      <c r="B27" s="50">
        <f>'[2]21'!C32</f>
        <v>88.709096616252097</v>
      </c>
      <c r="C27" s="51">
        <f>'[2]21'!L32</f>
        <v>0</v>
      </c>
      <c r="D27" s="51">
        <f>'[2]21'!K32</f>
        <v>0.36645677865664017</v>
      </c>
      <c r="E27" s="51">
        <f t="shared" si="0"/>
        <v>0.36645677865664017</v>
      </c>
      <c r="F27" s="51">
        <f>'[2]21'!D32</f>
        <v>10.801204818230689</v>
      </c>
      <c r="G27" s="51">
        <f>'[2]21'!Q32</f>
        <v>253.31109999999998</v>
      </c>
      <c r="H27" s="51">
        <f>'[2]21'!P32</f>
        <v>16.6373</v>
      </c>
      <c r="I27" s="51">
        <f>'[2]21'!B32</f>
        <v>40.82</v>
      </c>
      <c r="J27" s="51">
        <f>'[2]21'!N32</f>
        <v>52.239699999999999</v>
      </c>
      <c r="K27" s="51">
        <f>'[2]21'!O32</f>
        <v>0</v>
      </c>
    </row>
    <row r="28" spans="1:11" ht="12" customHeight="1">
      <c r="A28" s="1">
        <v>41204</v>
      </c>
      <c r="B28" s="50">
        <f>'[2]22'!C32</f>
        <v>88.693058330314983</v>
      </c>
      <c r="C28" s="51">
        <f>'[2]22'!L32</f>
        <v>0</v>
      </c>
      <c r="D28" s="51">
        <f>'[2]22'!K32</f>
        <v>0.36548503273697736</v>
      </c>
      <c r="E28" s="51">
        <f t="shared" si="0"/>
        <v>0.36548503273697736</v>
      </c>
      <c r="F28" s="51">
        <f>'[2]22'!D32</f>
        <v>10.818044416621072</v>
      </c>
      <c r="G28" s="51">
        <f>'[2]22'!Q32</f>
        <v>258.0797</v>
      </c>
      <c r="H28" s="51">
        <f>'[2]22'!P32</f>
        <v>17.073899999999998</v>
      </c>
      <c r="I28" s="51">
        <f>'[2]22'!B32</f>
        <v>40.828000000000003</v>
      </c>
      <c r="J28" s="51">
        <f>'[2]22'!N32</f>
        <v>52.248800000000003</v>
      </c>
      <c r="K28" s="51">
        <f>'[2]22'!O32</f>
        <v>0</v>
      </c>
    </row>
    <row r="29" spans="1:11" ht="12" customHeight="1">
      <c r="A29" s="1">
        <v>41205</v>
      </c>
      <c r="B29" s="50">
        <f>'[2]23'!C32</f>
        <v>88.669895559044704</v>
      </c>
      <c r="C29" s="51">
        <f>'[2]23'!L32</f>
        <v>0</v>
      </c>
      <c r="D29" s="51">
        <f>'[2]23'!K32</f>
        <v>0.31795241531586865</v>
      </c>
      <c r="E29" s="51">
        <f t="shared" si="0"/>
        <v>0.31795241531586865</v>
      </c>
      <c r="F29" s="51">
        <f>'[2]23'!D32</f>
        <v>10.885809047714142</v>
      </c>
      <c r="G29" s="51">
        <f>'[2]23'!Q32</f>
        <v>251.30489999999998</v>
      </c>
      <c r="H29" s="51">
        <f>'[2]23'!P32</f>
        <v>16.444199999999999</v>
      </c>
      <c r="I29" s="51">
        <f>'[2]23'!B32</f>
        <v>40.840000000000003</v>
      </c>
      <c r="J29" s="51">
        <f>'[2]23'!N32</f>
        <v>52.248600000000003</v>
      </c>
      <c r="K29" s="51">
        <f>'[2]23'!O32</f>
        <v>0</v>
      </c>
    </row>
    <row r="30" spans="1:11" ht="12" customHeight="1">
      <c r="A30" s="1">
        <v>41206</v>
      </c>
      <c r="B30" s="50">
        <f>'[2]24'!C32</f>
        <v>88.633599687488399</v>
      </c>
      <c r="C30" s="51">
        <f>'[2]24'!L32</f>
        <v>0</v>
      </c>
      <c r="D30" s="51">
        <f>'[2]24'!K32</f>
        <v>0.35176569749202297</v>
      </c>
      <c r="E30" s="51">
        <f t="shared" si="0"/>
        <v>0.35176569749202297</v>
      </c>
      <c r="F30" s="51">
        <f>'[2]24'!D32</f>
        <v>10.886320481228612</v>
      </c>
      <c r="G30" s="51">
        <f>'[2]24'!Q32</f>
        <v>244.88759999999999</v>
      </c>
      <c r="H30" s="51">
        <f>'[2]24'!P32</f>
        <v>16.646000000000001</v>
      </c>
      <c r="I30" s="51">
        <f>'[2]24'!B32</f>
        <v>40.843000000000004</v>
      </c>
      <c r="J30" s="51">
        <f>'[2]24'!N32</f>
        <v>52.238</v>
      </c>
      <c r="K30" s="51">
        <f>'[2]24'!O32</f>
        <v>0</v>
      </c>
    </row>
    <row r="31" spans="1:11" ht="12" customHeight="1">
      <c r="A31" s="1">
        <v>41207</v>
      </c>
      <c r="B31" s="50">
        <f>'[2]25'!C32</f>
        <v>88.843618014309811</v>
      </c>
      <c r="C31" s="51">
        <f>'[2]25'!L32</f>
        <v>0</v>
      </c>
      <c r="D31" s="51">
        <f>'[2]25'!K32</f>
        <v>0.2201042691502266</v>
      </c>
      <c r="E31" s="51">
        <f t="shared" si="0"/>
        <v>0.2201042691502266</v>
      </c>
      <c r="F31" s="51">
        <f>'[2]25'!D32</f>
        <v>10.820800986867871</v>
      </c>
      <c r="G31" s="51">
        <f>'[2]25'!Q32</f>
        <v>244.88759999999999</v>
      </c>
      <c r="H31" s="51">
        <f>'[2]25'!P32</f>
        <v>16.439399999999999</v>
      </c>
      <c r="I31" s="51">
        <f>'[2]25'!B32</f>
        <v>40.781999999999996</v>
      </c>
      <c r="J31" s="51">
        <f>'[2]25'!N32</f>
        <v>52.134500000000003</v>
      </c>
      <c r="K31" s="51">
        <f>'[2]25'!O32</f>
        <v>0</v>
      </c>
    </row>
    <row r="32" spans="1:11" ht="12" customHeight="1">
      <c r="A32" s="1">
        <v>41208</v>
      </c>
      <c r="B32" s="50">
        <f>'[2]26'!C32</f>
        <v>88.78319145306817</v>
      </c>
      <c r="C32" s="51">
        <f>'[2]26'!L32</f>
        <v>0</v>
      </c>
      <c r="D32" s="51">
        <f>'[2]26'!K32</f>
        <v>0.52324525200712224</v>
      </c>
      <c r="E32" s="51">
        <f t="shared" si="0"/>
        <v>0.52324525200712224</v>
      </c>
      <c r="F32" s="51">
        <f>'[2]26'!D32</f>
        <v>10.581590306246627</v>
      </c>
      <c r="G32" s="51">
        <f>'[2]26'!Q32</f>
        <v>244.88759999999999</v>
      </c>
      <c r="H32" s="51">
        <f>'[2]26'!P32</f>
        <v>16.6768</v>
      </c>
      <c r="I32" s="51">
        <f>'[2]26'!B32</f>
        <v>40.658999999999999</v>
      </c>
      <c r="J32" s="51">
        <f>'[2]26'!N32</f>
        <v>52.007800000000003</v>
      </c>
      <c r="K32" s="51">
        <f>'[2]26'!O32</f>
        <v>0</v>
      </c>
    </row>
    <row r="33" spans="1:11" ht="12" customHeight="1">
      <c r="A33" s="1">
        <v>41209</v>
      </c>
      <c r="B33" s="50">
        <f>'[2]27'!C32</f>
        <v>88.903011294275046</v>
      </c>
      <c r="C33" s="51">
        <f>'[2]27'!L32</f>
        <v>0</v>
      </c>
      <c r="D33" s="51">
        <f>'[2]27'!K32</f>
        <v>0.51678006955542521</v>
      </c>
      <c r="E33" s="51">
        <f t="shared" si="0"/>
        <v>0.51678006955542521</v>
      </c>
      <c r="F33" s="51">
        <f>'[2]27'!D32</f>
        <v>10.469702122569641</v>
      </c>
      <c r="G33" s="51">
        <f>'[2]27'!Q32</f>
        <v>244.88759999999999</v>
      </c>
      <c r="H33" s="51">
        <f>'[2]27'!P32</f>
        <v>16.9985</v>
      </c>
      <c r="I33" s="51">
        <f>'[2]27'!B32</f>
        <v>40.631999999999998</v>
      </c>
      <c r="J33" s="51">
        <f>'[2]27'!N32</f>
        <v>52.040500000000002</v>
      </c>
      <c r="K33" s="51">
        <f>'[2]27'!O32</f>
        <v>0</v>
      </c>
    </row>
    <row r="34" spans="1:11" ht="12" customHeight="1">
      <c r="A34" s="1">
        <v>41210</v>
      </c>
      <c r="B34" s="50">
        <f>'[2]28'!C32</f>
        <v>88.934211622517438</v>
      </c>
      <c r="C34" s="51">
        <f>'[2]28'!L32</f>
        <v>0</v>
      </c>
      <c r="D34" s="51">
        <f>'[2]28'!K32</f>
        <v>0.46503427865959229</v>
      </c>
      <c r="E34" s="51">
        <f t="shared" si="0"/>
        <v>0.46503427865959229</v>
      </c>
      <c r="F34" s="51">
        <f>'[2]28'!D32</f>
        <v>10.490111850113252</v>
      </c>
      <c r="G34" s="51">
        <f>'[2]28'!Q32</f>
        <v>252.96339999999998</v>
      </c>
      <c r="H34" s="51">
        <f>'[2]28'!P32</f>
        <v>16.613199999999999</v>
      </c>
      <c r="I34" s="51">
        <f>'[2]28'!B32</f>
        <v>40.649000000000001</v>
      </c>
      <c r="J34" s="51">
        <f>'[2]28'!N32</f>
        <v>52.0642</v>
      </c>
      <c r="K34" s="51">
        <f>'[2]28'!O32</f>
        <v>0</v>
      </c>
    </row>
    <row r="35" spans="1:11" ht="12" customHeight="1">
      <c r="A35" s="1">
        <v>41211</v>
      </c>
      <c r="B35" s="50">
        <f>'[2]29'!C32</f>
        <v>88.857511814369701</v>
      </c>
      <c r="C35" s="51">
        <f>'[2]29'!L32</f>
        <v>0</v>
      </c>
      <c r="D35" s="51">
        <f>'[2]29'!K32</f>
        <v>0.33956814317600204</v>
      </c>
      <c r="E35" s="51">
        <f t="shared" si="0"/>
        <v>0.33956814317600204</v>
      </c>
      <c r="F35" s="51">
        <f>'[2]29'!D32</f>
        <v>10.690014031481946</v>
      </c>
      <c r="G35" s="51">
        <f>'[2]29'!Q32</f>
        <v>243.4281</v>
      </c>
      <c r="H35" s="51">
        <f>'[2]29'!P32</f>
        <v>16.838200000000001</v>
      </c>
      <c r="I35" s="51">
        <f>'[2]29'!B32</f>
        <v>40.738</v>
      </c>
      <c r="J35" s="51">
        <f>'[2]29'!N32</f>
        <v>52.151899999999998</v>
      </c>
      <c r="K35" s="51">
        <f>'[2]29'!O32</f>
        <v>0</v>
      </c>
    </row>
    <row r="36" spans="1:11" ht="12" customHeight="1">
      <c r="A36" s="1">
        <v>41212</v>
      </c>
      <c r="B36" s="50">
        <f>'[2]30'!C32</f>
        <v>88.945240812057634</v>
      </c>
      <c r="C36" s="51">
        <f>'[2]30'!L32</f>
        <v>0</v>
      </c>
      <c r="D36" s="51">
        <f>'[2]30'!K32</f>
        <v>0.34038421586359802</v>
      </c>
      <c r="E36" s="51">
        <f t="shared" si="0"/>
        <v>0.34038421586359802</v>
      </c>
      <c r="F36" s="51">
        <f>'[2]30'!D32</f>
        <v>10.609856116163115</v>
      </c>
      <c r="G36" s="51">
        <f>'[2]30'!Q32</f>
        <v>243.4281</v>
      </c>
      <c r="H36" s="51">
        <f>'[2]30'!P32</f>
        <v>16.526199999999999</v>
      </c>
      <c r="I36" s="51">
        <f>'[2]30'!B32</f>
        <v>40.722999999999999</v>
      </c>
      <c r="J36" s="51">
        <f>'[2]30'!N32</f>
        <v>52.159399999999998</v>
      </c>
      <c r="K36" s="51">
        <f>'[2]30'!O32</f>
        <v>0</v>
      </c>
    </row>
    <row r="37" spans="1:11" ht="12" customHeight="1" thickBot="1">
      <c r="A37" s="1">
        <v>41213</v>
      </c>
      <c r="B37" s="50">
        <f>'[2]31'!C32</f>
        <v>88.891950563636541</v>
      </c>
      <c r="C37" s="51">
        <f>'[2]31'!L32</f>
        <v>0</v>
      </c>
      <c r="D37" s="51">
        <f>'[2]31'!K32</f>
        <v>0.42730454677649687</v>
      </c>
      <c r="E37" s="51">
        <f t="shared" si="0"/>
        <v>0.42730454677649687</v>
      </c>
      <c r="F37" s="51">
        <f>'[2]31'!D32</f>
        <v>10.576693580889428</v>
      </c>
      <c r="G37" s="51">
        <f>'[2]31'!Q32</f>
        <v>253.7336</v>
      </c>
      <c r="H37" s="51">
        <f>'[2]31'!P32</f>
        <v>17.1737</v>
      </c>
      <c r="I37" s="51">
        <f>'[2]31'!B32</f>
        <v>40.722000000000001</v>
      </c>
      <c r="J37" s="51">
        <f>'[2]31'!N32</f>
        <v>52.158299999999997</v>
      </c>
      <c r="K37" s="51">
        <f>'[2]31'!O32</f>
        <v>0</v>
      </c>
    </row>
    <row r="38" spans="1:11" ht="7.5" customHeight="1" thickTop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ht="15.75" thickBot="1">
      <c r="A39" s="73" t="s">
        <v>20</v>
      </c>
      <c r="B39" s="3">
        <f>MIN(B7:B37)</f>
        <v>88.448190842517135</v>
      </c>
      <c r="C39" s="3">
        <f t="shared" ref="C39:K39" si="1">MIN(C7:C37)</f>
        <v>0</v>
      </c>
      <c r="D39" s="3">
        <f t="shared" si="1"/>
        <v>0.11694057616072501</v>
      </c>
      <c r="E39" s="3">
        <f t="shared" si="1"/>
        <v>0.11694057616072501</v>
      </c>
      <c r="F39" s="3">
        <f t="shared" si="1"/>
        <v>10.469702122569641</v>
      </c>
      <c r="G39" s="3">
        <f t="shared" si="1"/>
        <v>243.4281</v>
      </c>
      <c r="H39" s="3">
        <f t="shared" si="1"/>
        <v>16.439399999999999</v>
      </c>
      <c r="I39" s="3">
        <f t="shared" si="1"/>
        <v>40.22</v>
      </c>
      <c r="J39" s="3">
        <f t="shared" si="1"/>
        <v>52.007800000000003</v>
      </c>
      <c r="K39" s="3">
        <f t="shared" si="1"/>
        <v>0</v>
      </c>
    </row>
    <row r="40" spans="1:11" ht="7.5" customHeight="1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68" t="s">
        <v>24</v>
      </c>
      <c r="B41" s="105"/>
      <c r="C41" s="106"/>
      <c r="D41" s="106"/>
      <c r="E41" s="106"/>
      <c r="F41" s="106"/>
      <c r="G41" s="106"/>
      <c r="H41" s="106"/>
      <c r="I41" s="106"/>
      <c r="J41" s="106"/>
      <c r="K41" s="107"/>
    </row>
    <row r="42" spans="1:11">
      <c r="A42" s="66"/>
      <c r="B42" s="108"/>
      <c r="C42" s="109"/>
      <c r="D42" s="109"/>
      <c r="E42" s="109"/>
      <c r="F42" s="109"/>
      <c r="G42" s="109"/>
      <c r="H42" s="109"/>
      <c r="I42" s="109"/>
      <c r="J42" s="109"/>
      <c r="K42" s="110"/>
    </row>
    <row r="43" spans="1:11">
      <c r="A43" s="66"/>
      <c r="B43" s="108"/>
      <c r="C43" s="109"/>
      <c r="D43" s="109"/>
      <c r="E43" s="109"/>
      <c r="F43" s="109"/>
      <c r="G43" s="109"/>
      <c r="H43" s="109"/>
      <c r="I43" s="109"/>
      <c r="J43" s="109"/>
      <c r="K43" s="110"/>
    </row>
    <row r="44" spans="1:11">
      <c r="A44" s="66"/>
      <c r="B44" s="108"/>
      <c r="C44" s="109"/>
      <c r="D44" s="109"/>
      <c r="E44" s="109"/>
      <c r="F44" s="109"/>
      <c r="G44" s="109"/>
      <c r="H44" s="109"/>
      <c r="I44" s="109"/>
      <c r="J44" s="109"/>
      <c r="K44" s="110"/>
    </row>
    <row r="45" spans="1:11">
      <c r="A45" s="66"/>
      <c r="B45" s="111"/>
      <c r="C45" s="112"/>
      <c r="D45" s="112"/>
      <c r="E45" s="112"/>
      <c r="F45" s="112"/>
      <c r="G45" s="112"/>
      <c r="H45" s="112"/>
      <c r="I45" s="112"/>
      <c r="J45" s="112"/>
      <c r="K45" s="113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Normal="100" zoomScaleSheetLayoutView="100" workbookViewId="0">
      <pane ySplit="6" topLeftCell="A42" activePane="bottomLeft" state="frozen"/>
      <selection sqref="A1:N1"/>
      <selection pane="bottomLeft" activeCell="A38" sqref="A38:K38"/>
    </sheetView>
  </sheetViews>
  <sheetFormatPr baseColWidth="10" defaultRowHeight="15"/>
  <cols>
    <col min="1" max="1" width="9.44140625" style="4" customWidth="1"/>
    <col min="2" max="11" width="8.109375" style="4" customWidth="1"/>
    <col min="12" max="12" width="0.33203125" style="4" customWidth="1"/>
    <col min="13" max="14" width="8.109375" style="4" customWidth="1"/>
    <col min="15" max="16384" width="11.5546875" style="4"/>
  </cols>
  <sheetData>
    <row r="1" spans="1:17" ht="32.25" customHeight="1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7">
      <c r="A2" s="128" t="s">
        <v>1</v>
      </c>
      <c r="B2" s="129"/>
      <c r="C2" s="130" t="s">
        <v>27</v>
      </c>
      <c r="D2" s="130"/>
      <c r="E2" s="130"/>
      <c r="F2" s="130"/>
      <c r="G2" s="130"/>
      <c r="H2" s="130"/>
      <c r="I2" s="130"/>
      <c r="J2" s="130"/>
      <c r="K2" s="130"/>
      <c r="L2" s="32"/>
      <c r="M2" s="31"/>
      <c r="N2" s="31"/>
    </row>
    <row r="3" spans="1:17">
      <c r="A3" s="128" t="s">
        <v>2</v>
      </c>
      <c r="B3" s="129"/>
      <c r="C3" s="131" t="s">
        <v>29</v>
      </c>
      <c r="D3" s="131"/>
      <c r="E3" s="131"/>
      <c r="F3" s="131"/>
      <c r="G3" s="131"/>
      <c r="H3" s="131"/>
      <c r="I3" s="131"/>
      <c r="J3" s="131"/>
      <c r="K3" s="131"/>
      <c r="L3" s="32"/>
      <c r="M3" s="31"/>
      <c r="N3" s="31"/>
    </row>
    <row r="4" spans="1:17" ht="15.75" thickBot="1">
      <c r="A4" s="128" t="s">
        <v>3</v>
      </c>
      <c r="B4" s="128"/>
      <c r="C4" s="132" t="s">
        <v>4</v>
      </c>
      <c r="D4" s="132"/>
      <c r="E4" s="30"/>
      <c r="F4" s="30"/>
      <c r="G4" s="30"/>
      <c r="H4" s="30"/>
      <c r="I4" s="30"/>
      <c r="J4" s="30"/>
      <c r="K4" s="30"/>
      <c r="L4" s="30"/>
      <c r="Q4" s="29" t="s">
        <v>4</v>
      </c>
    </row>
    <row r="5" spans="1:17" ht="9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Q5" s="29" t="s">
        <v>5</v>
      </c>
    </row>
    <row r="6" spans="1:17" ht="42" customHeight="1" thickBot="1">
      <c r="A6" s="28" t="s">
        <v>6</v>
      </c>
      <c r="B6" s="26" t="s">
        <v>7</v>
      </c>
      <c r="C6" s="26" t="s">
        <v>8</v>
      </c>
      <c r="D6" s="26" t="s">
        <v>9</v>
      </c>
      <c r="E6" s="27" t="s">
        <v>10</v>
      </c>
      <c r="F6" s="26" t="s">
        <v>11</v>
      </c>
      <c r="G6" s="26" t="s">
        <v>12</v>
      </c>
      <c r="H6" s="26" t="s">
        <v>13</v>
      </c>
      <c r="I6" s="26" t="s">
        <v>14</v>
      </c>
      <c r="J6" s="26" t="s">
        <v>15</v>
      </c>
      <c r="K6" s="26" t="s">
        <v>16</v>
      </c>
      <c r="L6" s="25"/>
      <c r="M6" s="24" t="s">
        <v>17</v>
      </c>
      <c r="N6" s="24" t="s">
        <v>18</v>
      </c>
    </row>
    <row r="7" spans="1:17" ht="12" customHeight="1">
      <c r="A7" s="1">
        <v>41183</v>
      </c>
      <c r="B7" s="21">
        <v>88.87613488153319</v>
      </c>
      <c r="C7" s="20">
        <v>0</v>
      </c>
      <c r="D7" s="20">
        <v>0.52577745775573603</v>
      </c>
      <c r="E7" s="20">
        <v>0.52577745775573603</v>
      </c>
      <c r="F7" s="20">
        <v>10.442849892065045</v>
      </c>
      <c r="G7" s="20">
        <v>216.82383333333331</v>
      </c>
      <c r="H7" s="20">
        <v>13.808960701263999</v>
      </c>
      <c r="I7" s="20">
        <v>40.687041666666666</v>
      </c>
      <c r="J7" s="20">
        <v>52.098708333333327</v>
      </c>
      <c r="K7" s="20">
        <v>0</v>
      </c>
      <c r="L7" s="23"/>
      <c r="M7" s="22"/>
      <c r="N7" s="22"/>
    </row>
    <row r="8" spans="1:17" ht="12" customHeight="1">
      <c r="A8" s="1">
        <v>41184</v>
      </c>
      <c r="B8" s="21">
        <v>88.682785609849716</v>
      </c>
      <c r="C8" s="20">
        <v>0</v>
      </c>
      <c r="D8" s="20">
        <v>0.30885226176006791</v>
      </c>
      <c r="E8" s="20">
        <v>0.30885226176006791</v>
      </c>
      <c r="F8" s="20">
        <v>10.859823873084425</v>
      </c>
      <c r="G8" s="20">
        <v>219.44229999999999</v>
      </c>
      <c r="H8" s="20">
        <v>13.808960701263999</v>
      </c>
      <c r="I8" s="20">
        <v>40.88205416666667</v>
      </c>
      <c r="J8" s="20">
        <v>52.309420833333348</v>
      </c>
      <c r="K8" s="20">
        <v>0</v>
      </c>
      <c r="L8" s="19"/>
      <c r="M8" s="18"/>
      <c r="N8" s="18"/>
    </row>
    <row r="9" spans="1:17" ht="12" customHeight="1">
      <c r="A9" s="1">
        <v>41185</v>
      </c>
      <c r="B9" s="21">
        <v>88.674614735997054</v>
      </c>
      <c r="C9" s="20">
        <v>0</v>
      </c>
      <c r="D9" s="20">
        <v>0.28959199856277473</v>
      </c>
      <c r="E9" s="20">
        <v>0.28959199856277473</v>
      </c>
      <c r="F9" s="20">
        <v>10.88788112766577</v>
      </c>
      <c r="G9" s="20">
        <v>217.45199166666666</v>
      </c>
      <c r="H9" s="20">
        <v>13.808960701263999</v>
      </c>
      <c r="I9" s="20">
        <v>40.89158333333333</v>
      </c>
      <c r="J9" s="20">
        <v>52.319404166666679</v>
      </c>
      <c r="K9" s="20">
        <v>0</v>
      </c>
      <c r="L9" s="19"/>
      <c r="M9" s="18"/>
      <c r="N9" s="18"/>
    </row>
    <row r="10" spans="1:17" ht="12" customHeight="1">
      <c r="A10" s="1">
        <v>41186</v>
      </c>
      <c r="B10" s="21">
        <v>88.652321902528612</v>
      </c>
      <c r="C10" s="20">
        <v>0</v>
      </c>
      <c r="D10" s="20">
        <v>0.26681354580162248</v>
      </c>
      <c r="E10" s="20">
        <v>0.26681354580162248</v>
      </c>
      <c r="F10" s="20">
        <v>10.932407280876589</v>
      </c>
      <c r="G10" s="20">
        <v>217.54215833333333</v>
      </c>
      <c r="H10" s="20">
        <v>13.808960701263999</v>
      </c>
      <c r="I10" s="20">
        <v>40.913458333333331</v>
      </c>
      <c r="J10" s="20">
        <v>52.340462500000001</v>
      </c>
      <c r="K10" s="20">
        <v>0</v>
      </c>
      <c r="L10" s="19"/>
      <c r="M10" s="18"/>
      <c r="N10" s="18"/>
    </row>
    <row r="11" spans="1:17" ht="12" customHeight="1">
      <c r="A11" s="1">
        <v>41187</v>
      </c>
      <c r="B11" s="21">
        <v>88.784635464518331</v>
      </c>
      <c r="C11" s="20">
        <v>0</v>
      </c>
      <c r="D11" s="20">
        <v>0.29230856834167823</v>
      </c>
      <c r="E11" s="20">
        <v>0.29230856834167823</v>
      </c>
      <c r="F11" s="20">
        <v>10.777309158904529</v>
      </c>
      <c r="G11" s="20">
        <v>217.34655833333332</v>
      </c>
      <c r="H11" s="20">
        <v>13.808960701263999</v>
      </c>
      <c r="I11" s="20">
        <v>40.857291666666661</v>
      </c>
      <c r="J11" s="20">
        <v>52.294091666666652</v>
      </c>
      <c r="K11" s="20">
        <v>0</v>
      </c>
      <c r="L11" s="19"/>
      <c r="M11" s="18"/>
      <c r="N11" s="18"/>
    </row>
    <row r="12" spans="1:17" ht="12" customHeight="1">
      <c r="A12" s="1">
        <v>41188</v>
      </c>
      <c r="B12" s="21">
        <v>88.799101747686322</v>
      </c>
      <c r="C12" s="20">
        <v>0</v>
      </c>
      <c r="D12" s="20">
        <v>0.28889214821571757</v>
      </c>
      <c r="E12" s="20">
        <v>0.28889214821571757</v>
      </c>
      <c r="F12" s="20">
        <v>10.76640176488864</v>
      </c>
      <c r="G12" s="20">
        <v>217.16699583333332</v>
      </c>
      <c r="H12" s="20">
        <v>13.808960701263999</v>
      </c>
      <c r="I12" s="20">
        <v>40.85533333333332</v>
      </c>
      <c r="J12" s="20">
        <v>52.298516666666664</v>
      </c>
      <c r="K12" s="20">
        <v>0</v>
      </c>
      <c r="L12" s="19"/>
      <c r="M12" s="18"/>
      <c r="N12" s="18"/>
    </row>
    <row r="13" spans="1:17" ht="12" customHeight="1">
      <c r="A13" s="1">
        <v>41189</v>
      </c>
      <c r="B13" s="21">
        <v>88.773129655199725</v>
      </c>
      <c r="C13" s="20">
        <v>0</v>
      </c>
      <c r="D13" s="20">
        <v>0.27430294386205284</v>
      </c>
      <c r="E13" s="20">
        <v>0.27430294386205284</v>
      </c>
      <c r="F13" s="20">
        <v>10.806385485545302</v>
      </c>
      <c r="G13" s="20">
        <v>217.174475</v>
      </c>
      <c r="H13" s="20">
        <v>13.808960701263999</v>
      </c>
      <c r="I13" s="20">
        <v>40.872749999999996</v>
      </c>
      <c r="J13" s="20">
        <v>52.314791666666657</v>
      </c>
      <c r="K13" s="20">
        <v>0</v>
      </c>
      <c r="L13" s="19"/>
      <c r="M13" s="18"/>
      <c r="N13" s="18"/>
    </row>
    <row r="14" spans="1:17" ht="12" customHeight="1">
      <c r="A14" s="1">
        <v>41190</v>
      </c>
      <c r="B14" s="21">
        <v>88.501828644820989</v>
      </c>
      <c r="C14" s="20">
        <v>0</v>
      </c>
      <c r="D14" s="20">
        <v>0.20039163068871663</v>
      </c>
      <c r="E14" s="20">
        <v>0.20039163068871663</v>
      </c>
      <c r="F14" s="20">
        <v>11.146756893688552</v>
      </c>
      <c r="G14" s="20">
        <v>218.02192916666664</v>
      </c>
      <c r="H14" s="20">
        <v>13.808960701263999</v>
      </c>
      <c r="I14" s="20">
        <v>41.001625000000011</v>
      </c>
      <c r="J14" s="20">
        <v>52.419550000000008</v>
      </c>
      <c r="K14" s="20">
        <v>0</v>
      </c>
      <c r="L14" s="19"/>
      <c r="M14" s="18"/>
      <c r="N14" s="18"/>
    </row>
    <row r="15" spans="1:17" ht="12" customHeight="1">
      <c r="A15" s="1">
        <v>41191</v>
      </c>
      <c r="B15" s="21">
        <v>88.457216090565993</v>
      </c>
      <c r="C15" s="20">
        <v>0</v>
      </c>
      <c r="D15" s="20">
        <v>0.18942341199104062</v>
      </c>
      <c r="E15" s="20">
        <v>0.18942341199104062</v>
      </c>
      <c r="F15" s="20">
        <v>11.201332645982262</v>
      </c>
      <c r="G15" s="20">
        <v>218.1215333333333</v>
      </c>
      <c r="H15" s="20">
        <v>13.808960701263999</v>
      </c>
      <c r="I15" s="20">
        <v>41.022000000000006</v>
      </c>
      <c r="J15" s="20">
        <v>52.435583333333341</v>
      </c>
      <c r="K15" s="20">
        <v>0</v>
      </c>
      <c r="L15" s="19"/>
      <c r="M15" s="18"/>
      <c r="N15" s="18"/>
    </row>
    <row r="16" spans="1:17" ht="12" customHeight="1">
      <c r="A16" s="1">
        <v>41192</v>
      </c>
      <c r="B16" s="21">
        <v>88.757265735619782</v>
      </c>
      <c r="C16" s="20">
        <v>0</v>
      </c>
      <c r="D16" s="20">
        <v>0.46133815810925938</v>
      </c>
      <c r="E16" s="20">
        <v>0.46133815810925938</v>
      </c>
      <c r="F16" s="20">
        <v>10.650209077371258</v>
      </c>
      <c r="G16" s="20">
        <v>216.73417916666665</v>
      </c>
      <c r="H16" s="20">
        <v>13.808960701263999</v>
      </c>
      <c r="I16" s="20">
        <v>40.748208333333331</v>
      </c>
      <c r="J16" s="20">
        <v>52.152291666666656</v>
      </c>
      <c r="K16" s="20">
        <v>0</v>
      </c>
      <c r="L16" s="19"/>
      <c r="M16" s="18"/>
      <c r="N16" s="18"/>
    </row>
    <row r="17" spans="1:14" ht="12" customHeight="1">
      <c r="A17" s="1">
        <v>41193</v>
      </c>
      <c r="B17" s="21">
        <v>88.79076957612088</v>
      </c>
      <c r="C17" s="20">
        <v>0</v>
      </c>
      <c r="D17" s="20">
        <v>0.42577705756450646</v>
      </c>
      <c r="E17" s="20">
        <v>0.42577705756450646</v>
      </c>
      <c r="F17" s="20">
        <v>10.653519795493761</v>
      </c>
      <c r="G17" s="20">
        <v>216.79192083333331</v>
      </c>
      <c r="H17" s="20">
        <v>13.808960701263999</v>
      </c>
      <c r="I17" s="20">
        <v>40.76166666666667</v>
      </c>
      <c r="J17" s="20">
        <v>52.186754166666667</v>
      </c>
      <c r="K17" s="20">
        <v>0</v>
      </c>
      <c r="L17" s="19"/>
      <c r="M17" s="18"/>
      <c r="N17" s="18"/>
    </row>
    <row r="18" spans="1:14" ht="12" customHeight="1">
      <c r="A18" s="1">
        <v>41194</v>
      </c>
      <c r="B18" s="21">
        <v>88.774217512636397</v>
      </c>
      <c r="C18" s="20">
        <v>0</v>
      </c>
      <c r="D18" s="20">
        <v>0.37412096615529833</v>
      </c>
      <c r="E18" s="20">
        <v>0.37412096615529833</v>
      </c>
      <c r="F18" s="20">
        <v>10.722652880093769</v>
      </c>
      <c r="G18" s="20">
        <v>216.93022500000001</v>
      </c>
      <c r="H18" s="20">
        <v>13.808960701263999</v>
      </c>
      <c r="I18" s="20">
        <v>40.800583333333329</v>
      </c>
      <c r="J18" s="20">
        <v>52.230516666666666</v>
      </c>
      <c r="K18" s="20">
        <v>0</v>
      </c>
      <c r="L18" s="19"/>
      <c r="M18" s="18"/>
      <c r="N18" s="18"/>
    </row>
    <row r="19" spans="1:14" ht="12" customHeight="1">
      <c r="A19" s="1">
        <v>41195</v>
      </c>
      <c r="B19" s="21">
        <v>88.709369360107075</v>
      </c>
      <c r="C19" s="20">
        <v>0</v>
      </c>
      <c r="D19" s="20">
        <v>0.31143822756715789</v>
      </c>
      <c r="E19" s="20">
        <v>0.31143822756715789</v>
      </c>
      <c r="F19" s="20">
        <v>10.84916858547005</v>
      </c>
      <c r="G19" s="20">
        <v>217.21686666666665</v>
      </c>
      <c r="H19" s="20">
        <v>13.808960701263999</v>
      </c>
      <c r="I19" s="20">
        <v>40.861291666666659</v>
      </c>
      <c r="J19" s="20">
        <v>52.29259583333333</v>
      </c>
      <c r="K19" s="20">
        <v>0</v>
      </c>
      <c r="L19" s="19"/>
      <c r="M19" s="18"/>
      <c r="N19" s="18"/>
    </row>
    <row r="20" spans="1:14" ht="12" customHeight="1">
      <c r="A20" s="1">
        <v>41196</v>
      </c>
      <c r="B20" s="21">
        <v>88.716621564203251</v>
      </c>
      <c r="C20" s="20">
        <v>0</v>
      </c>
      <c r="D20" s="20">
        <v>0.2864956528741347</v>
      </c>
      <c r="E20" s="20">
        <v>0.2864956528741347</v>
      </c>
      <c r="F20" s="20">
        <v>10.86671239075779</v>
      </c>
      <c r="G20" s="20">
        <v>217.25640833333333</v>
      </c>
      <c r="H20" s="20">
        <v>13.808960701263999</v>
      </c>
      <c r="I20" s="20">
        <v>40.87583333333334</v>
      </c>
      <c r="J20" s="20">
        <v>52.311337500000008</v>
      </c>
      <c r="K20" s="20">
        <v>0</v>
      </c>
      <c r="L20" s="19"/>
      <c r="M20" s="18"/>
      <c r="N20" s="18"/>
    </row>
    <row r="21" spans="1:14" ht="12" customHeight="1">
      <c r="A21" s="1">
        <v>41197</v>
      </c>
      <c r="B21" s="21">
        <v>88.695179424719655</v>
      </c>
      <c r="C21" s="20">
        <v>0</v>
      </c>
      <c r="D21" s="20">
        <v>0.30860559446527835</v>
      </c>
      <c r="E21" s="20">
        <v>0.30860559446527835</v>
      </c>
      <c r="F21" s="20">
        <v>10.865860246406044</v>
      </c>
      <c r="G21" s="20">
        <v>217.25801666666666</v>
      </c>
      <c r="H21" s="20">
        <v>13.808960701263999</v>
      </c>
      <c r="I21" s="20">
        <v>40.867125000000009</v>
      </c>
      <c r="J21" s="20">
        <v>52.297337500000005</v>
      </c>
      <c r="K21" s="20">
        <v>0</v>
      </c>
      <c r="L21" s="19"/>
      <c r="M21" s="18"/>
      <c r="N21" s="18"/>
    </row>
    <row r="22" spans="1:14" ht="12" customHeight="1">
      <c r="A22" s="1">
        <v>41198</v>
      </c>
      <c r="B22" s="21">
        <v>88.824197457144294</v>
      </c>
      <c r="C22" s="20">
        <v>0</v>
      </c>
      <c r="D22" s="20">
        <v>0.35460637585200505</v>
      </c>
      <c r="E22" s="20">
        <v>0.35460637585200505</v>
      </c>
      <c r="F22" s="20">
        <v>10.694954014253828</v>
      </c>
      <c r="G22" s="20">
        <v>216.83474583333333</v>
      </c>
      <c r="H22" s="20">
        <v>13.808960701263999</v>
      </c>
      <c r="I22" s="20">
        <v>40.798416666666661</v>
      </c>
      <c r="J22" s="20">
        <v>52.234437500000006</v>
      </c>
      <c r="K22" s="20">
        <v>0</v>
      </c>
      <c r="L22" s="19"/>
      <c r="M22" s="18"/>
      <c r="N22" s="18"/>
    </row>
    <row r="23" spans="1:14" ht="12" customHeight="1">
      <c r="A23" s="1">
        <v>41199</v>
      </c>
      <c r="B23" s="21">
        <v>88.898512750188956</v>
      </c>
      <c r="C23" s="20">
        <v>0</v>
      </c>
      <c r="D23" s="20">
        <v>0.36681689611227453</v>
      </c>
      <c r="E23" s="20">
        <v>0.36681689611227453</v>
      </c>
      <c r="F23" s="20">
        <v>10.610330695180625</v>
      </c>
      <c r="G23" s="20">
        <v>216.66145416666666</v>
      </c>
      <c r="H23" s="20">
        <v>13.808960701263999</v>
      </c>
      <c r="I23" s="20">
        <v>40.768291666666663</v>
      </c>
      <c r="J23" s="20">
        <v>52.215533333333326</v>
      </c>
      <c r="K23" s="20">
        <v>0</v>
      </c>
      <c r="L23" s="19"/>
      <c r="M23" s="18"/>
      <c r="N23" s="18"/>
    </row>
    <row r="24" spans="1:14" ht="12" customHeight="1">
      <c r="A24" s="1">
        <v>41200</v>
      </c>
      <c r="B24" s="21">
        <v>88.902268718323867</v>
      </c>
      <c r="C24" s="20">
        <v>0</v>
      </c>
      <c r="D24" s="20">
        <v>0.3596750094940448</v>
      </c>
      <c r="E24" s="20">
        <v>0.3596750094940448</v>
      </c>
      <c r="F24" s="20">
        <v>10.613782441018934</v>
      </c>
      <c r="G24" s="20">
        <v>216.67079999999999</v>
      </c>
      <c r="H24" s="20"/>
      <c r="I24" s="20">
        <v>40.771875000000009</v>
      </c>
      <c r="J24" s="20">
        <v>52.220508333333335</v>
      </c>
      <c r="K24" s="20">
        <v>18.741199999999996</v>
      </c>
      <c r="L24" s="19"/>
      <c r="M24" s="18"/>
      <c r="N24" s="18"/>
    </row>
    <row r="25" spans="1:14" ht="12" customHeight="1">
      <c r="A25" s="1">
        <v>41201</v>
      </c>
      <c r="B25" s="21">
        <v>88.899821283075241</v>
      </c>
      <c r="C25" s="20">
        <v>0</v>
      </c>
      <c r="D25" s="20">
        <v>0.35107528565961738</v>
      </c>
      <c r="E25" s="20">
        <v>0.35107528565961738</v>
      </c>
      <c r="F25" s="20">
        <v>10.624649000807484</v>
      </c>
      <c r="G25" s="20">
        <v>216.69752083333333</v>
      </c>
      <c r="H25" s="20">
        <v>13.808960701263999</v>
      </c>
      <c r="I25" s="20">
        <v>40.778333333333329</v>
      </c>
      <c r="J25" s="20">
        <v>52.228329166666661</v>
      </c>
      <c r="K25" s="20">
        <v>0</v>
      </c>
      <c r="L25" s="19"/>
      <c r="M25" s="18"/>
      <c r="N25" s="18"/>
    </row>
    <row r="26" spans="1:14" ht="12" customHeight="1">
      <c r="A26" s="1">
        <v>41202</v>
      </c>
      <c r="B26" s="21">
        <v>88.90206216738278</v>
      </c>
      <c r="C26" s="20">
        <v>0</v>
      </c>
      <c r="D26" s="20">
        <v>0.34304798196058811</v>
      </c>
      <c r="E26" s="20">
        <v>0.34304798196058811</v>
      </c>
      <c r="F26" s="20">
        <v>10.630427005582703</v>
      </c>
      <c r="G26" s="20">
        <v>216.7131333333333</v>
      </c>
      <c r="H26" s="20"/>
      <c r="I26" s="20">
        <v>40.783124999999991</v>
      </c>
      <c r="J26" s="20">
        <v>52.234870833333339</v>
      </c>
      <c r="K26" s="20">
        <v>18.741199999999996</v>
      </c>
      <c r="L26" s="19"/>
      <c r="M26" s="18"/>
      <c r="N26" s="18"/>
    </row>
    <row r="27" spans="1:14" ht="12" customHeight="1">
      <c r="A27" s="1">
        <v>41203</v>
      </c>
      <c r="B27" s="21">
        <v>88.903412420764454</v>
      </c>
      <c r="C27" s="20">
        <v>0</v>
      </c>
      <c r="D27" s="20">
        <v>0.34280558375319331</v>
      </c>
      <c r="E27" s="20">
        <v>0.34280558375319331</v>
      </c>
      <c r="F27" s="20">
        <v>10.629250112948489</v>
      </c>
      <c r="G27" s="20">
        <v>216.71070416666666</v>
      </c>
      <c r="H27" s="20">
        <v>13.808960701263999</v>
      </c>
      <c r="I27" s="20">
        <v>40.782874999999997</v>
      </c>
      <c r="J27" s="20">
        <v>52.234041666666684</v>
      </c>
      <c r="K27" s="20">
        <v>0</v>
      </c>
      <c r="L27" s="19"/>
      <c r="M27" s="18"/>
      <c r="N27" s="18"/>
    </row>
    <row r="28" spans="1:14" ht="12" customHeight="1">
      <c r="A28" s="1">
        <v>41204</v>
      </c>
      <c r="B28" s="21">
        <v>88.726405507845371</v>
      </c>
      <c r="C28" s="20">
        <v>0</v>
      </c>
      <c r="D28" s="20">
        <v>0.31822599167491999</v>
      </c>
      <c r="E28" s="20">
        <v>0.31822599167491999</v>
      </c>
      <c r="F28" s="20">
        <v>10.824366466735029</v>
      </c>
      <c r="G28" s="20">
        <v>217.17351541666665</v>
      </c>
      <c r="H28" s="20">
        <v>13.808960701263999</v>
      </c>
      <c r="I28" s="20">
        <v>40.852208333333337</v>
      </c>
      <c r="J28" s="20">
        <v>52.2849</v>
      </c>
      <c r="K28" s="20">
        <v>0</v>
      </c>
      <c r="L28" s="19"/>
      <c r="M28" s="18"/>
      <c r="N28" s="18"/>
    </row>
    <row r="29" spans="1:14" ht="12" customHeight="1">
      <c r="A29" s="1">
        <v>41205</v>
      </c>
      <c r="B29" s="21">
        <v>88.798288511863944</v>
      </c>
      <c r="C29" s="20">
        <v>0</v>
      </c>
      <c r="D29" s="20">
        <v>0.34361019877225596</v>
      </c>
      <c r="E29" s="20">
        <v>0.34361019877225596</v>
      </c>
      <c r="F29" s="20">
        <v>10.728285172677911</v>
      </c>
      <c r="G29" s="20">
        <v>216.92272499999999</v>
      </c>
      <c r="H29" s="20">
        <v>13.808960701263999</v>
      </c>
      <c r="I29" s="20">
        <v>40.81433333333333</v>
      </c>
      <c r="J29" s="20">
        <v>52.252741666666672</v>
      </c>
      <c r="K29" s="20">
        <v>0</v>
      </c>
      <c r="L29" s="19"/>
      <c r="M29" s="18"/>
      <c r="N29" s="18"/>
    </row>
    <row r="30" spans="1:14" ht="12" customHeight="1">
      <c r="A30" s="1">
        <v>41206</v>
      </c>
      <c r="B30" s="21">
        <v>88.715180402715916</v>
      </c>
      <c r="C30" s="20">
        <v>0</v>
      </c>
      <c r="D30" s="20">
        <v>0.30563746909150491</v>
      </c>
      <c r="E30" s="20">
        <v>0.30563746909150491</v>
      </c>
      <c r="F30" s="20">
        <v>10.849979549526866</v>
      </c>
      <c r="G30" s="20">
        <v>217.16437916666666</v>
      </c>
      <c r="H30" s="20">
        <v>13.808960701263999</v>
      </c>
      <c r="I30" s="20">
        <v>40.863249999999994</v>
      </c>
      <c r="J30" s="20">
        <v>52.292183333333334</v>
      </c>
      <c r="K30" s="20">
        <v>0</v>
      </c>
      <c r="L30" s="19"/>
      <c r="M30" s="18"/>
      <c r="N30" s="18"/>
    </row>
    <row r="31" spans="1:14" ht="12" customHeight="1">
      <c r="A31" s="1">
        <v>41207</v>
      </c>
      <c r="B31" s="21">
        <v>88.951951488426346</v>
      </c>
      <c r="C31" s="20">
        <v>0</v>
      </c>
      <c r="D31" s="20">
        <v>0.51570854981889958</v>
      </c>
      <c r="E31" s="20">
        <v>0.51570854981889958</v>
      </c>
      <c r="F31" s="20">
        <v>10.419166977619449</v>
      </c>
      <c r="G31" s="20">
        <v>216.14367916666666</v>
      </c>
      <c r="H31" s="20">
        <v>13.808960701263999</v>
      </c>
      <c r="I31" s="20">
        <v>40.650500000000001</v>
      </c>
      <c r="J31" s="20">
        <v>52.082712500000014</v>
      </c>
      <c r="K31" s="20">
        <v>0</v>
      </c>
      <c r="L31" s="19"/>
      <c r="M31" s="18"/>
      <c r="N31" s="18"/>
    </row>
    <row r="32" spans="1:14" ht="12" customHeight="1">
      <c r="A32" s="1">
        <v>41208</v>
      </c>
      <c r="B32" s="21">
        <v>89.045212929182782</v>
      </c>
      <c r="C32" s="20">
        <v>0</v>
      </c>
      <c r="D32" s="20">
        <v>0.53153015111082447</v>
      </c>
      <c r="E32" s="20">
        <v>0.53153015111082447</v>
      </c>
      <c r="F32" s="20">
        <v>10.311404262179051</v>
      </c>
      <c r="G32" s="20">
        <v>215.8968083333333</v>
      </c>
      <c r="H32" s="20">
        <v>13.808960701263999</v>
      </c>
      <c r="I32" s="20">
        <v>40.612708333333323</v>
      </c>
      <c r="J32" s="20">
        <v>52.052550000000018</v>
      </c>
      <c r="K32" s="20">
        <v>0</v>
      </c>
      <c r="L32" s="19"/>
      <c r="M32" s="18"/>
      <c r="N32" s="18"/>
    </row>
    <row r="33" spans="1:14" ht="12" customHeight="1">
      <c r="A33" s="1">
        <v>41209</v>
      </c>
      <c r="B33" s="21">
        <v>88.999377672304576</v>
      </c>
      <c r="C33" s="20">
        <v>0</v>
      </c>
      <c r="D33" s="20">
        <v>0.48683838798733181</v>
      </c>
      <c r="E33" s="20">
        <v>0.48683838798733181</v>
      </c>
      <c r="F33" s="20">
        <v>10.400817327065697</v>
      </c>
      <c r="G33" s="20">
        <v>216.12297083333331</v>
      </c>
      <c r="H33" s="20">
        <v>13.808960701263999</v>
      </c>
      <c r="I33" s="20">
        <v>40.659000000000013</v>
      </c>
      <c r="J33" s="20">
        <v>52.101358333333344</v>
      </c>
      <c r="K33" s="20">
        <v>0</v>
      </c>
      <c r="L33" s="19"/>
      <c r="M33" s="18"/>
      <c r="N33" s="18"/>
    </row>
    <row r="34" spans="1:14" ht="12" customHeight="1">
      <c r="A34" s="1">
        <v>41210</v>
      </c>
      <c r="B34" s="21">
        <v>88.824012951901196</v>
      </c>
      <c r="C34" s="20">
        <v>0</v>
      </c>
      <c r="D34" s="20">
        <v>0.3480217333750189</v>
      </c>
      <c r="E34" s="20">
        <v>0.3480217333750189</v>
      </c>
      <c r="F34" s="20">
        <v>10.711505572533508</v>
      </c>
      <c r="G34" s="20">
        <v>216.83526666666666</v>
      </c>
      <c r="H34" s="20">
        <v>13.808960701263999</v>
      </c>
      <c r="I34" s="20">
        <v>40.799958333333336</v>
      </c>
      <c r="J34" s="20">
        <v>52.245247500000005</v>
      </c>
      <c r="K34" s="20">
        <v>0</v>
      </c>
      <c r="L34" s="19"/>
      <c r="M34" s="18"/>
      <c r="N34" s="18"/>
    </row>
    <row r="35" spans="1:14" ht="12" customHeight="1">
      <c r="A35" s="1">
        <v>41211</v>
      </c>
      <c r="B35" s="21">
        <v>88.97143431403147</v>
      </c>
      <c r="C35" s="20">
        <v>0</v>
      </c>
      <c r="D35" s="20">
        <v>0.39936597165193516</v>
      </c>
      <c r="E35" s="20">
        <v>0.39936597165193516</v>
      </c>
      <c r="F35" s="20">
        <v>10.522286787483392</v>
      </c>
      <c r="G35" s="20">
        <v>216.17002083333333</v>
      </c>
      <c r="H35" s="20">
        <v>13.808960701263999</v>
      </c>
      <c r="I35" s="20">
        <v>40.695874999999994</v>
      </c>
      <c r="J35" s="20">
        <v>52.159929166666672</v>
      </c>
      <c r="K35" s="20">
        <v>0</v>
      </c>
      <c r="L35" s="19"/>
      <c r="M35" s="18"/>
      <c r="N35" s="18"/>
    </row>
    <row r="36" spans="1:14" ht="12" customHeight="1">
      <c r="A36" s="1">
        <v>41212</v>
      </c>
      <c r="B36" s="21">
        <v>89.072943510874296</v>
      </c>
      <c r="C36" s="20">
        <v>0</v>
      </c>
      <c r="D36" s="20">
        <v>0.40434811234426404</v>
      </c>
      <c r="E36" s="20">
        <v>0.40434811234426404</v>
      </c>
      <c r="F36" s="20">
        <v>10.417216087708447</v>
      </c>
      <c r="G36" s="20">
        <v>216.09774583333331</v>
      </c>
      <c r="H36" s="20">
        <v>13.808960701263999</v>
      </c>
      <c r="I36" s="20">
        <v>40.686166666666665</v>
      </c>
      <c r="J36" s="20">
        <v>52.153695833333337</v>
      </c>
      <c r="K36" s="20">
        <v>0</v>
      </c>
      <c r="L36" s="19"/>
      <c r="M36" s="18"/>
      <c r="N36" s="18"/>
    </row>
    <row r="37" spans="1:14" ht="12" customHeight="1" thickBot="1">
      <c r="A37" s="1">
        <v>41213</v>
      </c>
      <c r="B37" s="21">
        <v>89.073305201249866</v>
      </c>
      <c r="C37" s="20">
        <v>0</v>
      </c>
      <c r="D37" s="20">
        <v>0.4005212120553604</v>
      </c>
      <c r="E37" s="20">
        <v>0.4005212120553604</v>
      </c>
      <c r="F37" s="20">
        <v>10.42076173487229</v>
      </c>
      <c r="G37" s="20">
        <v>216.12491249999999</v>
      </c>
      <c r="H37" s="20">
        <v>13.808960701263999</v>
      </c>
      <c r="I37" s="20">
        <v>40.691083333333331</v>
      </c>
      <c r="J37" s="20">
        <v>52.157383333333343</v>
      </c>
      <c r="K37" s="20">
        <v>0</v>
      </c>
      <c r="L37" s="19"/>
      <c r="M37" s="18"/>
      <c r="N37" s="18"/>
    </row>
    <row r="38" spans="1:14" ht="17.25" customHeight="1">
      <c r="A38" s="117" t="s">
        <v>19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7"/>
      <c r="M38" s="17"/>
      <c r="N38" s="17"/>
    </row>
    <row r="39" spans="1:14" ht="7.5" customHeight="1" thickBo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4">
      <c r="A40" s="15" t="s">
        <v>20</v>
      </c>
      <c r="B40" s="14">
        <v>88.457216090565993</v>
      </c>
      <c r="C40" s="14">
        <v>0</v>
      </c>
      <c r="D40" s="14">
        <v>0.18942341199104062</v>
      </c>
      <c r="E40" s="14">
        <v>0.18942341199104062</v>
      </c>
      <c r="F40" s="14">
        <v>10.311404262179051</v>
      </c>
      <c r="G40" s="14">
        <v>215.8968083333333</v>
      </c>
      <c r="H40" s="14">
        <v>13.808960701263999</v>
      </c>
      <c r="I40" s="14">
        <v>40.612708333333323</v>
      </c>
      <c r="J40" s="14">
        <v>52.052550000000018</v>
      </c>
      <c r="K40" s="14">
        <v>0</v>
      </c>
      <c r="L40" s="8"/>
    </row>
    <row r="41" spans="1:14">
      <c r="A41" s="13" t="s">
        <v>21</v>
      </c>
      <c r="B41" s="11">
        <v>88.811405780431684</v>
      </c>
      <c r="C41" s="11">
        <v>0</v>
      </c>
      <c r="D41" s="11">
        <v>0.35406337207835747</v>
      </c>
      <c r="E41" s="11">
        <v>0.35406337207835747</v>
      </c>
      <c r="F41" s="11">
        <v>10.70446626795121</v>
      </c>
      <c r="G41" s="11">
        <v>216.97483141129032</v>
      </c>
      <c r="H41" s="11">
        <v>13.808960701264008</v>
      </c>
      <c r="I41" s="11">
        <v>40.803414381720422</v>
      </c>
      <c r="J41" s="11">
        <v>52.240380161290332</v>
      </c>
      <c r="K41" s="11">
        <v>1.2091096774193546</v>
      </c>
      <c r="L41" s="8"/>
    </row>
    <row r="42" spans="1:14">
      <c r="A42" s="12" t="s">
        <v>22</v>
      </c>
      <c r="B42" s="11">
        <v>89.073305201249866</v>
      </c>
      <c r="C42" s="11">
        <v>0</v>
      </c>
      <c r="D42" s="11">
        <v>0.53153015111082447</v>
      </c>
      <c r="E42" s="11">
        <v>0.53153015111082447</v>
      </c>
      <c r="F42" s="11">
        <v>11.201332645982262</v>
      </c>
      <c r="G42" s="11">
        <v>219.44229999999999</v>
      </c>
      <c r="H42" s="11">
        <v>13.808960701263999</v>
      </c>
      <c r="I42" s="11">
        <v>41.022000000000006</v>
      </c>
      <c r="J42" s="11">
        <v>52.435583333333341</v>
      </c>
      <c r="K42" s="11">
        <v>18.741199999999996</v>
      </c>
      <c r="L42" s="8"/>
    </row>
    <row r="43" spans="1:14" ht="15.75" thickBot="1">
      <c r="A43" s="10" t="s">
        <v>23</v>
      </c>
      <c r="B43" s="9">
        <v>0.14783960441171606</v>
      </c>
      <c r="C43" s="9">
        <v>0</v>
      </c>
      <c r="D43" s="9">
        <v>8.5666648095803585E-2</v>
      </c>
      <c r="E43" s="9">
        <v>8.5666648095803585E-2</v>
      </c>
      <c r="F43" s="9">
        <v>0.20932620867951496</v>
      </c>
      <c r="G43" s="9">
        <v>0.70331252771569319</v>
      </c>
      <c r="H43" s="9">
        <v>9.0389961222411486E-15</v>
      </c>
      <c r="I43" s="9">
        <v>9.7104826005764797E-2</v>
      </c>
      <c r="J43" s="9">
        <v>9.1522615304354557E-2</v>
      </c>
      <c r="K43" s="9">
        <v>4.6802593315153533</v>
      </c>
      <c r="L43" s="8"/>
    </row>
    <row r="44" spans="1:14" ht="7.5" customHeight="1">
      <c r="A44" s="5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4">
      <c r="A45" s="6" t="s">
        <v>24</v>
      </c>
      <c r="B45" s="118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20"/>
    </row>
    <row r="46" spans="1:14">
      <c r="A46" s="5"/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3"/>
    </row>
    <row r="47" spans="1:14">
      <c r="A47" s="5"/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3"/>
    </row>
    <row r="48" spans="1:14">
      <c r="A48" s="5"/>
      <c r="B48" s="121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3"/>
    </row>
    <row r="49" spans="1:14">
      <c r="A49" s="5"/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6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9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selection sqref="A1:N1"/>
    </sheetView>
  </sheetViews>
  <sheetFormatPr baseColWidth="10" defaultRowHeight="15"/>
  <cols>
    <col min="1" max="11" width="10.6640625" style="4" customWidth="1"/>
    <col min="12" max="16384" width="11.5546875" style="4"/>
  </cols>
  <sheetData>
    <row r="1" spans="1:13" ht="32.25" customHeight="1">
      <c r="A1" s="142" t="s">
        <v>25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1:13">
      <c r="A2" s="128" t="s">
        <v>1</v>
      </c>
      <c r="B2" s="129"/>
      <c r="C2" s="130" t="s">
        <v>27</v>
      </c>
      <c r="D2" s="130"/>
      <c r="E2" s="130"/>
      <c r="F2" s="130"/>
      <c r="G2" s="130"/>
      <c r="H2" s="130"/>
      <c r="I2" s="130"/>
      <c r="J2" s="130"/>
      <c r="K2" s="130"/>
    </row>
    <row r="3" spans="1:13">
      <c r="A3" s="128" t="s">
        <v>2</v>
      </c>
      <c r="B3" s="129"/>
      <c r="C3" s="131" t="s">
        <v>29</v>
      </c>
      <c r="D3" s="131"/>
      <c r="E3" s="131"/>
      <c r="F3" s="131"/>
      <c r="G3" s="131"/>
      <c r="H3" s="131"/>
      <c r="I3" s="131"/>
      <c r="J3" s="131"/>
      <c r="K3" s="131"/>
    </row>
    <row r="4" spans="1:13" ht="15.75" thickBot="1">
      <c r="A4" s="128" t="s">
        <v>3</v>
      </c>
      <c r="B4" s="128"/>
      <c r="C4" s="145" t="s">
        <v>4</v>
      </c>
      <c r="D4" s="145"/>
      <c r="E4" s="30"/>
      <c r="F4" s="30"/>
      <c r="G4" s="30"/>
      <c r="H4" s="30"/>
      <c r="I4" s="30"/>
      <c r="J4" s="30"/>
      <c r="K4" s="30"/>
      <c r="M4" s="29" t="s">
        <v>4</v>
      </c>
    </row>
    <row r="5" spans="1:13" ht="9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M5" s="29" t="s">
        <v>5</v>
      </c>
    </row>
    <row r="6" spans="1:13" ht="42" customHeight="1" thickBot="1">
      <c r="A6" s="28" t="s">
        <v>6</v>
      </c>
      <c r="B6" s="36" t="s">
        <v>7</v>
      </c>
      <c r="C6" s="36" t="s">
        <v>8</v>
      </c>
      <c r="D6" s="36" t="s">
        <v>9</v>
      </c>
      <c r="E6" s="37" t="s">
        <v>10</v>
      </c>
      <c r="F6" s="36" t="s">
        <v>11</v>
      </c>
      <c r="G6" s="36" t="s">
        <v>12</v>
      </c>
      <c r="H6" s="36" t="s">
        <v>13</v>
      </c>
      <c r="I6" s="36" t="s">
        <v>14</v>
      </c>
      <c r="J6" s="36" t="s">
        <v>15</v>
      </c>
      <c r="K6" s="36" t="s">
        <v>16</v>
      </c>
      <c r="L6" s="35"/>
    </row>
    <row r="7" spans="1:13" ht="12" customHeight="1">
      <c r="A7" s="1">
        <v>41183</v>
      </c>
      <c r="B7" s="21">
        <v>88.857758268407451</v>
      </c>
      <c r="C7" s="20">
        <v>0</v>
      </c>
      <c r="D7" s="20">
        <v>0.53345862041589087</v>
      </c>
      <c r="E7" s="20">
        <v>0.53345862041589087</v>
      </c>
      <c r="F7" s="20">
        <v>10.452643410707676</v>
      </c>
      <c r="G7" s="20">
        <v>216.88389999999998</v>
      </c>
      <c r="H7" s="20">
        <v>13.808960701263999</v>
      </c>
      <c r="I7" s="20">
        <v>40.694000000000003</v>
      </c>
      <c r="J7" s="20">
        <v>52.109499999999997</v>
      </c>
      <c r="K7" s="20">
        <v>0</v>
      </c>
    </row>
    <row r="8" spans="1:13" ht="12" customHeight="1">
      <c r="A8" s="1">
        <v>41184</v>
      </c>
      <c r="B8" s="21">
        <v>88.260108812284571</v>
      </c>
      <c r="C8" s="20">
        <v>0</v>
      </c>
      <c r="D8" s="20">
        <v>0.51544840870969344</v>
      </c>
      <c r="E8" s="20">
        <v>0.51544840870969344</v>
      </c>
      <c r="F8" s="20">
        <v>11.042974130730128</v>
      </c>
      <c r="G8" s="20">
        <v>263.86879999999996</v>
      </c>
      <c r="H8" s="20">
        <v>13.808960701263999</v>
      </c>
      <c r="I8" s="20">
        <v>40.993000000000002</v>
      </c>
      <c r="J8" s="20">
        <v>52.4251</v>
      </c>
      <c r="K8" s="20">
        <v>0</v>
      </c>
    </row>
    <row r="9" spans="1:13" ht="12" customHeight="1">
      <c r="A9" s="1">
        <v>41185</v>
      </c>
      <c r="B9" s="21">
        <v>88.65558257700792</v>
      </c>
      <c r="C9" s="20">
        <v>0</v>
      </c>
      <c r="D9" s="20">
        <v>0.29770978737010612</v>
      </c>
      <c r="E9" s="20">
        <v>0.29770978737010612</v>
      </c>
      <c r="F9" s="20">
        <v>10.898374531915374</v>
      </c>
      <c r="G9" s="20">
        <v>217.54329999999999</v>
      </c>
      <c r="H9" s="20">
        <v>13.808960701263999</v>
      </c>
      <c r="I9" s="20">
        <v>40.899000000000001</v>
      </c>
      <c r="J9" s="20">
        <v>52.330199999999998</v>
      </c>
      <c r="K9" s="20">
        <v>0</v>
      </c>
    </row>
    <row r="10" spans="1:13" ht="12" customHeight="1">
      <c r="A10" s="1">
        <v>41186</v>
      </c>
      <c r="B10" s="21">
        <v>88.629355538632851</v>
      </c>
      <c r="C10" s="20">
        <v>0</v>
      </c>
      <c r="D10" s="20">
        <v>0.27603393118781006</v>
      </c>
      <c r="E10" s="20">
        <v>0.27603393118781006</v>
      </c>
      <c r="F10" s="20">
        <v>10.945424861884451</v>
      </c>
      <c r="G10" s="20">
        <v>217.60169999999999</v>
      </c>
      <c r="H10" s="20">
        <v>13.808960701263999</v>
      </c>
      <c r="I10" s="20">
        <v>40.92</v>
      </c>
      <c r="J10" s="20">
        <v>52.3491</v>
      </c>
      <c r="K10" s="20">
        <v>0</v>
      </c>
    </row>
    <row r="11" spans="1:13" ht="12" customHeight="1">
      <c r="A11" s="1">
        <v>41187</v>
      </c>
      <c r="B11" s="21">
        <v>88.636403711133653</v>
      </c>
      <c r="C11" s="20">
        <v>0</v>
      </c>
      <c r="D11" s="20">
        <v>0.29875777043124585</v>
      </c>
      <c r="E11" s="20">
        <v>0.29875777043124585</v>
      </c>
      <c r="F11" s="20">
        <v>10.916529619092579</v>
      </c>
      <c r="G11" s="20">
        <v>218.18539999999999</v>
      </c>
      <c r="H11" s="20">
        <v>13.808960701263999</v>
      </c>
      <c r="I11" s="20">
        <v>40.917000000000002</v>
      </c>
      <c r="J11" s="20">
        <v>52.344799999999999</v>
      </c>
      <c r="K11" s="20">
        <v>0</v>
      </c>
    </row>
    <row r="12" spans="1:13" ht="12" customHeight="1">
      <c r="A12" s="1">
        <v>41188</v>
      </c>
      <c r="B12" s="21">
        <v>88.774402789710777</v>
      </c>
      <c r="C12" s="20">
        <v>0</v>
      </c>
      <c r="D12" s="20">
        <v>0.29480741908893837</v>
      </c>
      <c r="E12" s="20">
        <v>0.29480741908893837</v>
      </c>
      <c r="F12" s="20">
        <v>10.784612355385548</v>
      </c>
      <c r="G12" s="20">
        <v>217.22179999999997</v>
      </c>
      <c r="H12" s="20">
        <v>13.808960701263999</v>
      </c>
      <c r="I12" s="20">
        <v>40.865000000000002</v>
      </c>
      <c r="J12" s="20">
        <v>52.307600000000001</v>
      </c>
      <c r="K12" s="20">
        <v>0</v>
      </c>
    </row>
    <row r="13" spans="1:13" ht="12" customHeight="1">
      <c r="A13" s="1">
        <v>41189</v>
      </c>
      <c r="B13" s="21">
        <v>88.753902471580076</v>
      </c>
      <c r="C13" s="20">
        <v>0</v>
      </c>
      <c r="D13" s="20">
        <v>0.28049151131244249</v>
      </c>
      <c r="E13" s="20">
        <v>0.28049151131244249</v>
      </c>
      <c r="F13" s="20">
        <v>10.819027696330567</v>
      </c>
      <c r="G13" s="20">
        <v>217.30029999999999</v>
      </c>
      <c r="H13" s="20">
        <v>13.808960701263999</v>
      </c>
      <c r="I13" s="20">
        <v>40.880000000000003</v>
      </c>
      <c r="J13" s="20">
        <v>52.322600000000001</v>
      </c>
      <c r="K13" s="20">
        <v>0</v>
      </c>
    </row>
    <row r="14" spans="1:13" ht="12" customHeight="1">
      <c r="A14" s="1">
        <v>41190</v>
      </c>
      <c r="B14" s="21">
        <v>88.343116537001009</v>
      </c>
      <c r="C14" s="20">
        <v>0</v>
      </c>
      <c r="D14" s="20">
        <v>0.25354473482559875</v>
      </c>
      <c r="E14" s="20">
        <v>0.25354473482559875</v>
      </c>
      <c r="F14" s="20">
        <v>11.250288667549031</v>
      </c>
      <c r="G14" s="20">
        <v>218.3355</v>
      </c>
      <c r="H14" s="20">
        <v>13.808960701263999</v>
      </c>
      <c r="I14" s="20">
        <v>41.058999999999997</v>
      </c>
      <c r="J14" s="20">
        <v>52.464700000000001</v>
      </c>
      <c r="K14" s="20">
        <v>0</v>
      </c>
    </row>
    <row r="15" spans="1:13" ht="12" customHeight="1">
      <c r="A15" s="1">
        <v>41191</v>
      </c>
      <c r="B15" s="21">
        <v>88.150937489149783</v>
      </c>
      <c r="C15" s="20">
        <v>0</v>
      </c>
      <c r="D15" s="20">
        <v>0.23574227325657407</v>
      </c>
      <c r="E15" s="20">
        <v>0.23574227325657407</v>
      </c>
      <c r="F15" s="20">
        <v>11.457512230262008</v>
      </c>
      <c r="G15" s="20">
        <v>218.80029999999999</v>
      </c>
      <c r="H15" s="20">
        <v>13.808960701263999</v>
      </c>
      <c r="I15" s="20">
        <v>41.142000000000003</v>
      </c>
      <c r="J15" s="20">
        <v>52.531500000000001</v>
      </c>
      <c r="K15" s="20">
        <v>0</v>
      </c>
    </row>
    <row r="16" spans="1:13" ht="12" customHeight="1">
      <c r="A16" s="1">
        <v>41192</v>
      </c>
      <c r="B16" s="21">
        <v>88.15623377207389</v>
      </c>
      <c r="C16" s="20">
        <v>0</v>
      </c>
      <c r="D16" s="20">
        <v>0.52880049295158793</v>
      </c>
      <c r="E16" s="20">
        <v>0.52880049295158793</v>
      </c>
      <c r="F16" s="20">
        <v>11.166149348136885</v>
      </c>
      <c r="G16" s="20">
        <v>217.95919999999998</v>
      </c>
      <c r="H16" s="20">
        <v>13.808960701263999</v>
      </c>
      <c r="I16" s="20">
        <v>41.030999999999999</v>
      </c>
      <c r="J16" s="20">
        <v>52.391100000000002</v>
      </c>
      <c r="K16" s="20">
        <v>0</v>
      </c>
    </row>
    <row r="17" spans="1:11" ht="12" customHeight="1">
      <c r="A17" s="1">
        <v>41193</v>
      </c>
      <c r="B17" s="21">
        <v>88.727532953179391</v>
      </c>
      <c r="C17" s="20">
        <v>0</v>
      </c>
      <c r="D17" s="20">
        <v>0.47481859019575817</v>
      </c>
      <c r="E17" s="20">
        <v>0.47481859019575817</v>
      </c>
      <c r="F17" s="20">
        <v>10.667424393181271</v>
      </c>
      <c r="G17" s="20">
        <v>216.8715</v>
      </c>
      <c r="H17" s="20">
        <v>13.808960701263999</v>
      </c>
      <c r="I17" s="20">
        <v>40.776000000000003</v>
      </c>
      <c r="J17" s="20">
        <v>52.207099999999997</v>
      </c>
      <c r="K17" s="20">
        <v>0</v>
      </c>
    </row>
    <row r="18" spans="1:11" ht="12" customHeight="1">
      <c r="A18" s="1">
        <v>41194</v>
      </c>
      <c r="B18" s="21">
        <v>88.602829798005374</v>
      </c>
      <c r="C18" s="20">
        <v>0</v>
      </c>
      <c r="D18" s="20">
        <v>0.44830532425645664</v>
      </c>
      <c r="E18" s="20">
        <v>0.44830532425645664</v>
      </c>
      <c r="F18" s="20">
        <v>10.818028179299507</v>
      </c>
      <c r="G18" s="20">
        <v>217.23399999999998</v>
      </c>
      <c r="H18" s="20">
        <v>13.808960701263999</v>
      </c>
      <c r="I18" s="20">
        <v>40.859000000000002</v>
      </c>
      <c r="J18" s="20">
        <v>52.292900000000003</v>
      </c>
      <c r="K18" s="20">
        <v>0</v>
      </c>
    </row>
    <row r="19" spans="1:11" ht="12" customHeight="1">
      <c r="A19" s="1">
        <v>41195</v>
      </c>
      <c r="B19" s="21">
        <v>88.687565142946113</v>
      </c>
      <c r="C19" s="20">
        <v>0</v>
      </c>
      <c r="D19" s="20">
        <v>0.31886557982746283</v>
      </c>
      <c r="E19" s="20">
        <v>0.31886557982746283</v>
      </c>
      <c r="F19" s="20">
        <v>10.86302188840278</v>
      </c>
      <c r="G19" s="20">
        <v>217.26209999999998</v>
      </c>
      <c r="H19" s="20">
        <v>13.808960701263999</v>
      </c>
      <c r="I19" s="20">
        <v>40.868000000000002</v>
      </c>
      <c r="J19" s="20">
        <v>52.300400000000003</v>
      </c>
      <c r="K19" s="20">
        <v>0</v>
      </c>
    </row>
    <row r="20" spans="1:11" ht="12" customHeight="1">
      <c r="A20" s="1">
        <v>41196</v>
      </c>
      <c r="B20" s="21">
        <v>88.695599961117694</v>
      </c>
      <c r="C20" s="20">
        <v>0</v>
      </c>
      <c r="D20" s="20">
        <v>0.29891799320148577</v>
      </c>
      <c r="E20" s="20">
        <v>0.29891799320148577</v>
      </c>
      <c r="F20" s="20">
        <v>10.875129004316683</v>
      </c>
      <c r="G20" s="20">
        <v>217.3048</v>
      </c>
      <c r="H20" s="20">
        <v>13.808960701263999</v>
      </c>
      <c r="I20" s="20">
        <v>40.881</v>
      </c>
      <c r="J20" s="20">
        <v>52.319400000000002</v>
      </c>
      <c r="K20" s="20">
        <v>0</v>
      </c>
    </row>
    <row r="21" spans="1:11" ht="12" customHeight="1">
      <c r="A21" s="1">
        <v>41197</v>
      </c>
      <c r="B21" s="21">
        <v>88.672332757867764</v>
      </c>
      <c r="C21" s="20">
        <v>0</v>
      </c>
      <c r="D21" s="20">
        <v>0.31351065425720048</v>
      </c>
      <c r="E21" s="20">
        <v>0.31351065425720048</v>
      </c>
      <c r="F21" s="20">
        <v>10.88376241393876</v>
      </c>
      <c r="G21" s="20">
        <v>217.34009999999998</v>
      </c>
      <c r="H21" s="20">
        <v>13.808960701263999</v>
      </c>
      <c r="I21" s="20">
        <v>40.875</v>
      </c>
      <c r="J21" s="20">
        <v>52.312600000000003</v>
      </c>
      <c r="K21" s="20">
        <v>0</v>
      </c>
    </row>
    <row r="22" spans="1:11" ht="12" customHeight="1">
      <c r="A22" s="1">
        <v>41198</v>
      </c>
      <c r="B22" s="21">
        <v>88.620564900702988</v>
      </c>
      <c r="C22" s="20">
        <v>0</v>
      </c>
      <c r="D22" s="20">
        <v>0.38144185021359989</v>
      </c>
      <c r="E22" s="20">
        <v>0.38144185021359989</v>
      </c>
      <c r="F22" s="20">
        <v>10.867506816437631</v>
      </c>
      <c r="G22" s="20">
        <v>217.33139999999997</v>
      </c>
      <c r="H22" s="20">
        <v>13.808960701263999</v>
      </c>
      <c r="I22" s="20">
        <v>40.883000000000003</v>
      </c>
      <c r="J22" s="20">
        <v>52.3123</v>
      </c>
      <c r="K22" s="20">
        <v>0</v>
      </c>
    </row>
    <row r="23" spans="1:11" ht="12" customHeight="1">
      <c r="A23" s="1">
        <v>41199</v>
      </c>
      <c r="B23" s="21">
        <v>88.888810827149982</v>
      </c>
      <c r="C23" s="20">
        <v>0</v>
      </c>
      <c r="D23" s="20">
        <v>0.37314201745093117</v>
      </c>
      <c r="E23" s="20">
        <v>0.37314201745093117</v>
      </c>
      <c r="F23" s="20">
        <v>10.613570848485008</v>
      </c>
      <c r="G23" s="20">
        <v>216.68349999999998</v>
      </c>
      <c r="H23" s="20">
        <v>13.808960701263999</v>
      </c>
      <c r="I23" s="20">
        <v>40.771000000000001</v>
      </c>
      <c r="J23" s="20">
        <v>52.219900000000003</v>
      </c>
      <c r="K23" s="20">
        <v>0</v>
      </c>
    </row>
    <row r="24" spans="1:11" ht="12" customHeight="1">
      <c r="A24" s="1">
        <v>41200</v>
      </c>
      <c r="B24" s="21">
        <v>88.896677112384154</v>
      </c>
      <c r="C24" s="20">
        <v>0</v>
      </c>
      <c r="D24" s="20">
        <v>0.36243969079135779</v>
      </c>
      <c r="E24" s="20">
        <v>0.36243969079135779</v>
      </c>
      <c r="F24" s="20">
        <v>10.616497844942401</v>
      </c>
      <c r="G24" s="20">
        <v>216.69129999999998</v>
      </c>
      <c r="H24" s="20"/>
      <c r="I24" s="20">
        <v>40.774000000000001</v>
      </c>
      <c r="J24" s="20">
        <v>52.224299999999999</v>
      </c>
      <c r="K24" s="20">
        <v>18.741199999999999</v>
      </c>
    </row>
    <row r="25" spans="1:11" ht="12" customHeight="1">
      <c r="A25" s="1">
        <v>41201</v>
      </c>
      <c r="B25" s="21">
        <v>88.891854992379876</v>
      </c>
      <c r="C25" s="20">
        <v>0</v>
      </c>
      <c r="D25" s="20">
        <v>0.35430564958094624</v>
      </c>
      <c r="E25" s="20">
        <v>0.35430564958094624</v>
      </c>
      <c r="F25" s="20">
        <v>10.629262426579485</v>
      </c>
      <c r="G25" s="20">
        <v>216.71659999999997</v>
      </c>
      <c r="H25" s="20">
        <v>13.808960701263999</v>
      </c>
      <c r="I25" s="20">
        <v>40.780999999999999</v>
      </c>
      <c r="J25" s="20">
        <v>52.232300000000002</v>
      </c>
      <c r="K25" s="20">
        <v>0</v>
      </c>
    </row>
    <row r="26" spans="1:11" ht="12" customHeight="1">
      <c r="A26" s="1">
        <v>41202</v>
      </c>
      <c r="B26" s="21">
        <v>88.893426500705687</v>
      </c>
      <c r="C26" s="20">
        <v>0</v>
      </c>
      <c r="D26" s="20">
        <v>0.34658759599147471</v>
      </c>
      <c r="E26" s="20">
        <v>0.34658759599147471</v>
      </c>
      <c r="F26" s="20">
        <v>10.635310690060074</v>
      </c>
      <c r="G26" s="20">
        <v>216.73699999999999</v>
      </c>
      <c r="H26" s="20"/>
      <c r="I26" s="20">
        <v>40.786999999999999</v>
      </c>
      <c r="J26" s="20">
        <v>52.239100000000001</v>
      </c>
      <c r="K26" s="20">
        <v>18.741199999999999</v>
      </c>
    </row>
    <row r="27" spans="1:11" ht="12" customHeight="1">
      <c r="A27" s="1">
        <v>41203</v>
      </c>
      <c r="B27" s="21">
        <v>88.843718751492489</v>
      </c>
      <c r="C27" s="20">
        <v>0</v>
      </c>
      <c r="D27" s="20">
        <v>0.40799784753079066</v>
      </c>
      <c r="E27" s="20">
        <v>0.40799784753079066</v>
      </c>
      <c r="F27" s="20">
        <v>10.623732866519656</v>
      </c>
      <c r="G27" s="20">
        <v>216.74459999999999</v>
      </c>
      <c r="H27" s="20">
        <v>13.808960701263999</v>
      </c>
      <c r="I27" s="20">
        <v>40.79</v>
      </c>
      <c r="J27" s="20">
        <v>52.241700000000002</v>
      </c>
      <c r="K27" s="20">
        <v>0</v>
      </c>
    </row>
    <row r="28" spans="1:11" ht="12" customHeight="1">
      <c r="A28" s="1">
        <v>41204</v>
      </c>
      <c r="B28" s="21">
        <v>88.643437472306246</v>
      </c>
      <c r="C28" s="20">
        <v>0</v>
      </c>
      <c r="D28" s="20">
        <v>0.35408915171879524</v>
      </c>
      <c r="E28" s="20">
        <v>0.35408915171879524</v>
      </c>
      <c r="F28" s="20">
        <v>10.870750755080836</v>
      </c>
      <c r="G28" s="20">
        <v>217.3365</v>
      </c>
      <c r="H28" s="20">
        <v>13.808960701263999</v>
      </c>
      <c r="I28" s="20">
        <v>40.881</v>
      </c>
      <c r="J28" s="20">
        <v>52.311399999999999</v>
      </c>
      <c r="K28" s="20">
        <v>0</v>
      </c>
    </row>
    <row r="29" spans="1:11" ht="12" customHeight="1">
      <c r="A29" s="1">
        <v>41205</v>
      </c>
      <c r="B29" s="21">
        <v>88.7601155774951</v>
      </c>
      <c r="C29" s="20">
        <v>0</v>
      </c>
      <c r="D29" s="20">
        <v>0.35572297679170573</v>
      </c>
      <c r="E29" s="20">
        <v>0.35572297679170573</v>
      </c>
      <c r="F29" s="20">
        <v>10.753851399493012</v>
      </c>
      <c r="G29" s="20">
        <v>217.01009999999999</v>
      </c>
      <c r="H29" s="20">
        <v>13.808960701263999</v>
      </c>
      <c r="I29" s="20">
        <v>40.83</v>
      </c>
      <c r="J29" s="20">
        <v>52.305100000000003</v>
      </c>
      <c r="K29" s="20">
        <v>0</v>
      </c>
    </row>
    <row r="30" spans="1:11" ht="12" customHeight="1">
      <c r="A30" s="1">
        <v>41206</v>
      </c>
      <c r="B30" s="21">
        <v>88.391849708724465</v>
      </c>
      <c r="C30" s="20">
        <v>0</v>
      </c>
      <c r="D30" s="20">
        <v>0.4251619459623231</v>
      </c>
      <c r="E30" s="20">
        <v>0.4251619459623231</v>
      </c>
      <c r="F30" s="20">
        <v>11.049040156965216</v>
      </c>
      <c r="G30" s="20">
        <v>217.85509999999999</v>
      </c>
      <c r="H30" s="20">
        <v>13.808960701263999</v>
      </c>
      <c r="I30" s="20">
        <v>40.981000000000002</v>
      </c>
      <c r="J30" s="20">
        <v>52.4131</v>
      </c>
      <c r="K30" s="20">
        <v>0</v>
      </c>
    </row>
    <row r="31" spans="1:11" ht="12" customHeight="1">
      <c r="A31" s="1">
        <v>41207</v>
      </c>
      <c r="B31" s="21">
        <v>88.872453723392553</v>
      </c>
      <c r="C31" s="20">
        <v>0</v>
      </c>
      <c r="D31" s="20">
        <v>0.56841664955679327</v>
      </c>
      <c r="E31" s="20">
        <v>0.56841664955679327</v>
      </c>
      <c r="F31" s="20">
        <v>10.445491085026489</v>
      </c>
      <c r="G31" s="20">
        <v>216.20909999999998</v>
      </c>
      <c r="H31" s="20">
        <v>13.808960701263999</v>
      </c>
      <c r="I31" s="20">
        <v>40.664999999999999</v>
      </c>
      <c r="J31" s="20">
        <v>52.1066</v>
      </c>
      <c r="K31" s="20">
        <v>0</v>
      </c>
    </row>
    <row r="32" spans="1:11" ht="12" customHeight="1">
      <c r="A32" s="1">
        <v>41208</v>
      </c>
      <c r="B32" s="21">
        <v>88.916612326052274</v>
      </c>
      <c r="C32" s="20">
        <v>0</v>
      </c>
      <c r="D32" s="20">
        <v>0.54572505523938386</v>
      </c>
      <c r="E32" s="20">
        <v>0.54572505523938386</v>
      </c>
      <c r="F32" s="20">
        <v>10.424373829982962</v>
      </c>
      <c r="G32" s="20">
        <v>216.18189999999998</v>
      </c>
      <c r="H32" s="20">
        <v>13.808960701263999</v>
      </c>
      <c r="I32" s="20">
        <v>40.67</v>
      </c>
      <c r="J32" s="20">
        <v>52.1066</v>
      </c>
      <c r="K32" s="20">
        <v>0</v>
      </c>
    </row>
    <row r="33" spans="1:11" ht="12" customHeight="1">
      <c r="A33" s="1">
        <v>41209</v>
      </c>
      <c r="B33" s="21">
        <v>88.885311910089627</v>
      </c>
      <c r="C33" s="20">
        <v>0</v>
      </c>
      <c r="D33" s="20">
        <v>0.5299620132299433</v>
      </c>
      <c r="E33" s="20">
        <v>0.5299620132299433</v>
      </c>
      <c r="F33" s="20">
        <v>10.470028938283281</v>
      </c>
      <c r="G33" s="20">
        <v>216.33029999999999</v>
      </c>
      <c r="H33" s="20">
        <v>13.808960701263999</v>
      </c>
      <c r="I33" s="20">
        <v>40.698</v>
      </c>
      <c r="J33" s="20">
        <v>52.143599999999999</v>
      </c>
      <c r="K33" s="20">
        <v>0</v>
      </c>
    </row>
    <row r="34" spans="1:11" ht="12" customHeight="1">
      <c r="A34" s="1">
        <v>41210</v>
      </c>
      <c r="B34" s="21">
        <v>88.71269289172325</v>
      </c>
      <c r="C34" s="20">
        <v>0</v>
      </c>
      <c r="D34" s="20">
        <v>0.44655329949109246</v>
      </c>
      <c r="E34" s="20">
        <v>0.44655329949109246</v>
      </c>
      <c r="F34" s="20">
        <v>10.724056685177876</v>
      </c>
      <c r="G34" s="20">
        <v>216.92329999999998</v>
      </c>
      <c r="H34" s="20">
        <v>13.808960701263999</v>
      </c>
      <c r="I34" s="20">
        <v>40.820999999999998</v>
      </c>
      <c r="J34" s="20">
        <v>52.264099999999999</v>
      </c>
      <c r="K34" s="20">
        <v>0</v>
      </c>
    </row>
    <row r="35" spans="1:11" ht="12" customHeight="1">
      <c r="A35" s="1">
        <v>41211</v>
      </c>
      <c r="B35" s="21">
        <v>88.765148081371706</v>
      </c>
      <c r="C35" s="20">
        <v>0</v>
      </c>
      <c r="D35" s="20">
        <v>0.40174389100205465</v>
      </c>
      <c r="E35" s="20">
        <v>0.40174389100205465</v>
      </c>
      <c r="F35" s="20">
        <v>10.716603077186084</v>
      </c>
      <c r="G35" s="20">
        <v>217.13319999999999</v>
      </c>
      <c r="H35" s="20">
        <v>13.808960701263999</v>
      </c>
      <c r="I35" s="20">
        <v>40.822000000000003</v>
      </c>
      <c r="J35" s="20">
        <v>52.264000000000003</v>
      </c>
      <c r="K35" s="20">
        <v>0</v>
      </c>
    </row>
    <row r="36" spans="1:11" ht="12" customHeight="1">
      <c r="A36" s="1">
        <v>41212</v>
      </c>
      <c r="B36" s="21">
        <v>89.070115446610956</v>
      </c>
      <c r="C36" s="20">
        <v>0</v>
      </c>
      <c r="D36" s="20">
        <v>0.40682213894447311</v>
      </c>
      <c r="E36" s="20">
        <v>0.40682213894447311</v>
      </c>
      <c r="F36" s="20">
        <v>10.417452969743476</v>
      </c>
      <c r="G36" s="20">
        <v>216.11349999999999</v>
      </c>
      <c r="H36" s="20">
        <v>13.808960701263999</v>
      </c>
      <c r="I36" s="20">
        <v>40.689</v>
      </c>
      <c r="J36" s="20">
        <v>52.1663</v>
      </c>
      <c r="K36" s="20">
        <v>0</v>
      </c>
    </row>
    <row r="37" spans="1:11" ht="12" customHeight="1" thickBot="1">
      <c r="A37" s="1">
        <v>41213</v>
      </c>
      <c r="B37" s="21">
        <v>89.160279655244949</v>
      </c>
      <c r="C37" s="20">
        <v>0</v>
      </c>
      <c r="D37" s="20">
        <v>0.40052563692655541</v>
      </c>
      <c r="E37" s="20">
        <v>0.40052563692655541</v>
      </c>
      <c r="F37" s="20">
        <v>10.334646446337365</v>
      </c>
      <c r="G37" s="20">
        <v>216.1591</v>
      </c>
      <c r="H37" s="20">
        <v>13.808960701263999</v>
      </c>
      <c r="I37" s="20">
        <v>40.697000000000003</v>
      </c>
      <c r="J37" s="20">
        <v>52.164200000000001</v>
      </c>
      <c r="K37" s="20">
        <v>0</v>
      </c>
    </row>
    <row r="38" spans="1:11" ht="7.5" customHeight="1" thickTop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>
      <c r="A39" s="33" t="s">
        <v>22</v>
      </c>
      <c r="B39" s="2">
        <v>89.160279655244949</v>
      </c>
      <c r="C39" s="2">
        <v>0</v>
      </c>
      <c r="D39" s="2">
        <v>0.56841664955679327</v>
      </c>
      <c r="E39" s="2">
        <v>0.56841664955679327</v>
      </c>
      <c r="F39" s="2">
        <v>11.457512230262008</v>
      </c>
      <c r="G39" s="2">
        <v>263.86879999999996</v>
      </c>
      <c r="H39" s="2">
        <v>13.808960701263999</v>
      </c>
      <c r="I39" s="2">
        <v>41.142000000000003</v>
      </c>
      <c r="J39" s="2">
        <v>52.531500000000001</v>
      </c>
      <c r="K39" s="2">
        <v>18.741199999999999</v>
      </c>
    </row>
    <row r="40" spans="1:11" ht="7.5" customHeight="1">
      <c r="A40" s="5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>
      <c r="A41" s="6" t="s">
        <v>24</v>
      </c>
      <c r="B41" s="133"/>
      <c r="C41" s="134"/>
      <c r="D41" s="134"/>
      <c r="E41" s="134"/>
      <c r="F41" s="134"/>
      <c r="G41" s="134"/>
      <c r="H41" s="134"/>
      <c r="I41" s="134"/>
      <c r="J41" s="134"/>
      <c r="K41" s="135"/>
    </row>
    <row r="42" spans="1:11">
      <c r="A42" s="5"/>
      <c r="B42" s="136"/>
      <c r="C42" s="137"/>
      <c r="D42" s="137"/>
      <c r="E42" s="137"/>
      <c r="F42" s="137"/>
      <c r="G42" s="137"/>
      <c r="H42" s="137"/>
      <c r="I42" s="137"/>
      <c r="J42" s="137"/>
      <c r="K42" s="138"/>
    </row>
    <row r="43" spans="1:11">
      <c r="A43" s="5"/>
      <c r="B43" s="136"/>
      <c r="C43" s="137"/>
      <c r="D43" s="137"/>
      <c r="E43" s="137"/>
      <c r="F43" s="137"/>
      <c r="G43" s="137"/>
      <c r="H43" s="137"/>
      <c r="I43" s="137"/>
      <c r="J43" s="137"/>
      <c r="K43" s="138"/>
    </row>
    <row r="44" spans="1:11">
      <c r="A44" s="5"/>
      <c r="B44" s="136"/>
      <c r="C44" s="137"/>
      <c r="D44" s="137"/>
      <c r="E44" s="137"/>
      <c r="F44" s="137"/>
      <c r="G44" s="137"/>
      <c r="H44" s="137"/>
      <c r="I44" s="137"/>
      <c r="J44" s="137"/>
      <c r="K44" s="138"/>
    </row>
    <row r="45" spans="1:11">
      <c r="A45" s="5"/>
      <c r="B45" s="139"/>
      <c r="C45" s="140"/>
      <c r="D45" s="140"/>
      <c r="E45" s="140"/>
      <c r="F45" s="140"/>
      <c r="G45" s="140"/>
      <c r="H45" s="140"/>
      <c r="I45" s="140"/>
      <c r="J45" s="140"/>
      <c r="K45" s="14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7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tabSelected="1" view="pageBreakPreview" zoomScaleNormal="100" zoomScaleSheetLayoutView="100" workbookViewId="0">
      <selection activeCell="G38" sqref="G38"/>
    </sheetView>
  </sheetViews>
  <sheetFormatPr baseColWidth="10" defaultRowHeight="15"/>
  <cols>
    <col min="1" max="11" width="10.6640625" style="4" customWidth="1"/>
    <col min="12" max="16384" width="11.5546875" style="4"/>
  </cols>
  <sheetData>
    <row r="1" spans="1:13" ht="32.25" customHeight="1">
      <c r="A1" s="155" t="s">
        <v>26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3">
      <c r="A2" s="128" t="s">
        <v>1</v>
      </c>
      <c r="B2" s="129"/>
      <c r="C2" s="130" t="s">
        <v>27</v>
      </c>
      <c r="D2" s="130"/>
      <c r="E2" s="130"/>
      <c r="F2" s="130"/>
      <c r="G2" s="130"/>
      <c r="H2" s="130"/>
      <c r="I2" s="130"/>
      <c r="J2" s="130"/>
      <c r="K2" s="130"/>
    </row>
    <row r="3" spans="1:13">
      <c r="A3" s="128" t="s">
        <v>2</v>
      </c>
      <c r="B3" s="129"/>
      <c r="C3" s="131" t="s">
        <v>29</v>
      </c>
      <c r="D3" s="131"/>
      <c r="E3" s="131"/>
      <c r="F3" s="131"/>
      <c r="G3" s="131"/>
      <c r="H3" s="131"/>
      <c r="I3" s="131"/>
      <c r="J3" s="131"/>
      <c r="K3" s="131"/>
    </row>
    <row r="4" spans="1:13" ht="15.75" thickBot="1">
      <c r="A4" s="128" t="s">
        <v>3</v>
      </c>
      <c r="B4" s="128"/>
      <c r="C4" s="145" t="s">
        <v>4</v>
      </c>
      <c r="D4" s="145"/>
      <c r="E4" s="30"/>
      <c r="F4" s="30"/>
      <c r="G4" s="30"/>
      <c r="H4" s="30"/>
      <c r="I4" s="30"/>
      <c r="J4" s="30"/>
      <c r="K4" s="30"/>
      <c r="M4" s="29" t="s">
        <v>4</v>
      </c>
    </row>
    <row r="5" spans="1:13" ht="9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M5" s="29" t="s">
        <v>5</v>
      </c>
    </row>
    <row r="6" spans="1:13" ht="42" customHeight="1" thickBot="1">
      <c r="A6" s="28" t="s">
        <v>6</v>
      </c>
      <c r="B6" s="38" t="s">
        <v>7</v>
      </c>
      <c r="C6" s="38" t="s">
        <v>8</v>
      </c>
      <c r="D6" s="38" t="s">
        <v>9</v>
      </c>
      <c r="E6" s="39" t="s">
        <v>10</v>
      </c>
      <c r="F6" s="38" t="s">
        <v>11</v>
      </c>
      <c r="G6" s="38" t="s">
        <v>12</v>
      </c>
      <c r="H6" s="38" t="s">
        <v>13</v>
      </c>
      <c r="I6" s="38" t="s">
        <v>14</v>
      </c>
      <c r="J6" s="38" t="s">
        <v>15</v>
      </c>
      <c r="K6" s="38" t="s">
        <v>16</v>
      </c>
      <c r="L6" s="35"/>
    </row>
    <row r="7" spans="1:13" ht="12" customHeight="1">
      <c r="A7" s="1">
        <v>41183</v>
      </c>
      <c r="B7" s="21">
        <v>88.890304354120843</v>
      </c>
      <c r="C7" s="20">
        <v>0</v>
      </c>
      <c r="D7" s="20">
        <v>0.51775320712608841</v>
      </c>
      <c r="E7" s="20">
        <v>0.51775320712608841</v>
      </c>
      <c r="F7" s="20">
        <v>10.437185748808423</v>
      </c>
      <c r="G7" s="20">
        <v>216.74439999999998</v>
      </c>
      <c r="H7" s="20">
        <v>13.808960701263999</v>
      </c>
      <c r="I7" s="20">
        <v>40.682000000000002</v>
      </c>
      <c r="J7" s="20">
        <v>52.083300000000001</v>
      </c>
      <c r="K7" s="20">
        <v>0</v>
      </c>
    </row>
    <row r="8" spans="1:13" ht="12" customHeight="1">
      <c r="A8" s="1">
        <v>41184</v>
      </c>
      <c r="B8" s="21">
        <v>89.236043087741123</v>
      </c>
      <c r="C8" s="20">
        <v>0</v>
      </c>
      <c r="D8" s="20">
        <v>0.2046279305577246</v>
      </c>
      <c r="E8" s="20">
        <v>0.2046279305577246</v>
      </c>
      <c r="F8" s="20">
        <v>10.533228240699351</v>
      </c>
      <c r="G8" s="20">
        <v>216.24599999999998</v>
      </c>
      <c r="H8" s="20">
        <v>13.808960701263999</v>
      </c>
      <c r="I8" s="20">
        <v>40.691000000000003</v>
      </c>
      <c r="J8" s="20">
        <v>52.104199999999999</v>
      </c>
      <c r="K8" s="20">
        <v>0</v>
      </c>
    </row>
    <row r="9" spans="1:13" ht="12" customHeight="1">
      <c r="A9" s="1">
        <v>41185</v>
      </c>
      <c r="B9" s="21">
        <v>88.700844505614327</v>
      </c>
      <c r="C9" s="20">
        <v>0</v>
      </c>
      <c r="D9" s="20">
        <v>0.28220017369486955</v>
      </c>
      <c r="E9" s="20">
        <v>0.28220017369486955</v>
      </c>
      <c r="F9" s="20">
        <v>10.869381812048267</v>
      </c>
      <c r="G9" s="20">
        <v>217.38489999999999</v>
      </c>
      <c r="H9" s="20">
        <v>13.808960701263999</v>
      </c>
      <c r="I9" s="20">
        <v>40.881999999999998</v>
      </c>
      <c r="J9" s="20">
        <v>52.308199999999999</v>
      </c>
      <c r="K9" s="20">
        <v>0</v>
      </c>
    </row>
    <row r="10" spans="1:13" ht="12" customHeight="1">
      <c r="A10" s="1">
        <v>41186</v>
      </c>
      <c r="B10" s="21">
        <v>88.692287265066014</v>
      </c>
      <c r="C10" s="20">
        <v>0</v>
      </c>
      <c r="D10" s="20">
        <v>0.26089659811186167</v>
      </c>
      <c r="E10" s="20">
        <v>0.26089659811186167</v>
      </c>
      <c r="F10" s="20">
        <v>10.898816222842916</v>
      </c>
      <c r="G10" s="20">
        <v>217.47369999999998</v>
      </c>
      <c r="H10" s="20">
        <v>13.808960701263999</v>
      </c>
      <c r="I10" s="20">
        <v>40.901000000000003</v>
      </c>
      <c r="J10" s="20">
        <v>52.328699999999998</v>
      </c>
      <c r="K10" s="20">
        <v>0</v>
      </c>
    </row>
    <row r="11" spans="1:13" ht="12" customHeight="1">
      <c r="A11" s="1">
        <v>41187</v>
      </c>
      <c r="B11" s="21">
        <v>88.821889600266402</v>
      </c>
      <c r="C11" s="20">
        <v>0</v>
      </c>
      <c r="D11" s="20">
        <v>0.26133167040935873</v>
      </c>
      <c r="E11" s="20">
        <v>0.26133167040935873</v>
      </c>
      <c r="F11" s="20">
        <v>10.771248133658391</v>
      </c>
      <c r="G11" s="20">
        <v>217.1404</v>
      </c>
      <c r="H11" s="20">
        <v>13.808960701263999</v>
      </c>
      <c r="I11" s="20">
        <v>40.847000000000001</v>
      </c>
      <c r="J11" s="20">
        <v>52.233899999999998</v>
      </c>
      <c r="K11" s="20">
        <v>0</v>
      </c>
    </row>
    <row r="12" spans="1:13" ht="12" customHeight="1">
      <c r="A12" s="1">
        <v>41188</v>
      </c>
      <c r="B12" s="21">
        <v>88.817138942473633</v>
      </c>
      <c r="C12" s="20">
        <v>0</v>
      </c>
      <c r="D12" s="20">
        <v>0.28068250078139889</v>
      </c>
      <c r="E12" s="20">
        <v>0.28068250078139889</v>
      </c>
      <c r="F12" s="20">
        <v>10.756774562593893</v>
      </c>
      <c r="G12" s="20">
        <v>217.13419999999999</v>
      </c>
      <c r="H12" s="20">
        <v>13.808960701263999</v>
      </c>
      <c r="I12" s="20">
        <v>40.848999999999997</v>
      </c>
      <c r="J12" s="20">
        <v>52.2926</v>
      </c>
      <c r="K12" s="20">
        <v>0</v>
      </c>
    </row>
    <row r="13" spans="1:13" ht="12" customHeight="1">
      <c r="A13" s="1">
        <v>41189</v>
      </c>
      <c r="B13" s="21">
        <v>88.792100804630522</v>
      </c>
      <c r="C13" s="20">
        <v>0</v>
      </c>
      <c r="D13" s="20">
        <v>0.26703481308028304</v>
      </c>
      <c r="E13" s="20">
        <v>0.26703481308028304</v>
      </c>
      <c r="F13" s="20">
        <v>10.794973098984029</v>
      </c>
      <c r="G13" s="20">
        <v>216.22629999999998</v>
      </c>
      <c r="H13" s="20">
        <v>13.808960701263999</v>
      </c>
      <c r="I13" s="20">
        <v>40.866</v>
      </c>
      <c r="J13" s="20">
        <v>52.302300000000002</v>
      </c>
      <c r="K13" s="20">
        <v>0</v>
      </c>
    </row>
    <row r="14" spans="1:13" ht="12" customHeight="1">
      <c r="A14" s="1">
        <v>41190</v>
      </c>
      <c r="B14" s="21">
        <v>88.760631941900385</v>
      </c>
      <c r="C14" s="20">
        <v>0</v>
      </c>
      <c r="D14" s="20">
        <v>0.16742536192148108</v>
      </c>
      <c r="E14" s="20">
        <v>0.16742536192148108</v>
      </c>
      <c r="F14" s="20">
        <v>10.927583649578763</v>
      </c>
      <c r="G14" s="20">
        <v>217.75909999999999</v>
      </c>
      <c r="H14" s="20">
        <v>13.808960701263999</v>
      </c>
      <c r="I14" s="20">
        <v>40.902000000000001</v>
      </c>
      <c r="J14" s="20">
        <v>52.379100000000001</v>
      </c>
      <c r="K14" s="20">
        <v>0</v>
      </c>
    </row>
    <row r="15" spans="1:13" ht="12" customHeight="1">
      <c r="A15" s="1">
        <v>41191</v>
      </c>
      <c r="B15" s="21">
        <v>88.626862633917909</v>
      </c>
      <c r="C15" s="20">
        <v>0</v>
      </c>
      <c r="D15" s="20">
        <v>0.11683228287953172</v>
      </c>
      <c r="E15" s="20">
        <v>0.11683228287953172</v>
      </c>
      <c r="F15" s="20">
        <v>11.105720957528419</v>
      </c>
      <c r="G15" s="20">
        <v>217.79939999999999</v>
      </c>
      <c r="H15" s="20">
        <v>13.808960701263999</v>
      </c>
      <c r="I15" s="20">
        <v>40.963999999999999</v>
      </c>
      <c r="J15" s="20">
        <v>52.384300000000003</v>
      </c>
      <c r="K15" s="20">
        <v>0</v>
      </c>
    </row>
    <row r="16" spans="1:13" ht="12" customHeight="1">
      <c r="A16" s="1">
        <v>41192</v>
      </c>
      <c r="B16" s="21">
        <v>89.062034708323949</v>
      </c>
      <c r="C16" s="20">
        <v>0</v>
      </c>
      <c r="D16" s="20">
        <v>0.20331792396861403</v>
      </c>
      <c r="E16" s="20">
        <v>0.20331792396861403</v>
      </c>
      <c r="F16" s="20">
        <v>10.607923345909786</v>
      </c>
      <c r="G16" s="20">
        <v>216.46869999999998</v>
      </c>
      <c r="H16" s="20">
        <v>13.808960701263999</v>
      </c>
      <c r="I16" s="20">
        <v>40.685000000000002</v>
      </c>
      <c r="J16" s="20">
        <v>52.089599999999997</v>
      </c>
      <c r="K16" s="20">
        <v>0</v>
      </c>
    </row>
    <row r="17" spans="1:11" ht="12" customHeight="1">
      <c r="A17" s="1">
        <v>41193</v>
      </c>
      <c r="B17" s="21">
        <v>88.895644077634657</v>
      </c>
      <c r="C17" s="20">
        <v>0</v>
      </c>
      <c r="D17" s="20">
        <v>0.40934812475739896</v>
      </c>
      <c r="E17" s="20">
        <v>0.40934812475739896</v>
      </c>
      <c r="F17" s="20">
        <v>10.566205441920847</v>
      </c>
      <c r="G17" s="20">
        <v>216.553</v>
      </c>
      <c r="H17" s="20">
        <v>13.808960701263999</v>
      </c>
      <c r="I17" s="20">
        <v>40.713000000000001</v>
      </c>
      <c r="J17" s="20">
        <v>52.138399999999997</v>
      </c>
      <c r="K17" s="20">
        <v>0</v>
      </c>
    </row>
    <row r="18" spans="1:11" ht="12" customHeight="1">
      <c r="A18" s="1">
        <v>41194</v>
      </c>
      <c r="B18" s="21">
        <v>88.940823078800094</v>
      </c>
      <c r="C18" s="20">
        <v>0</v>
      </c>
      <c r="D18" s="20">
        <v>0.31669757825661793</v>
      </c>
      <c r="E18" s="20">
        <v>0.31669757825661793</v>
      </c>
      <c r="F18" s="20">
        <v>10.614004092480837</v>
      </c>
      <c r="G18" s="20">
        <v>216.6336</v>
      </c>
      <c r="H18" s="20">
        <v>13.808960701263999</v>
      </c>
      <c r="I18" s="20">
        <v>40.732999999999997</v>
      </c>
      <c r="J18" s="20">
        <v>52.158999999999999</v>
      </c>
      <c r="K18" s="20">
        <v>0</v>
      </c>
    </row>
    <row r="19" spans="1:11" ht="12" customHeight="1">
      <c r="A19" s="1">
        <v>41195</v>
      </c>
      <c r="B19" s="21">
        <v>88.724271711729457</v>
      </c>
      <c r="C19" s="20">
        <v>0</v>
      </c>
      <c r="D19" s="20">
        <v>0.30555987936673251</v>
      </c>
      <c r="E19" s="20">
        <v>0.30555987936673251</v>
      </c>
      <c r="F19" s="20">
        <v>10.840504480526372</v>
      </c>
      <c r="G19" s="20">
        <v>217.15309999999999</v>
      </c>
      <c r="H19" s="20">
        <v>13.808960701263999</v>
      </c>
      <c r="I19" s="20">
        <v>40.854999999999997</v>
      </c>
      <c r="J19" s="20">
        <v>52.281199999999998</v>
      </c>
      <c r="K19" s="20">
        <v>0</v>
      </c>
    </row>
    <row r="20" spans="1:11" ht="12" customHeight="1">
      <c r="A20" s="1">
        <v>41196</v>
      </c>
      <c r="B20" s="21">
        <v>88.739173469231247</v>
      </c>
      <c r="C20" s="20">
        <v>0</v>
      </c>
      <c r="D20" s="20">
        <v>0.28339011118978275</v>
      </c>
      <c r="E20" s="20">
        <v>0.28339011118978275</v>
      </c>
      <c r="F20" s="20">
        <v>10.847481749284297</v>
      </c>
      <c r="G20" s="20">
        <v>217.19779999999997</v>
      </c>
      <c r="H20" s="20">
        <v>13.808960701263999</v>
      </c>
      <c r="I20" s="20">
        <v>40.863999999999997</v>
      </c>
      <c r="J20" s="20">
        <v>52.3018</v>
      </c>
      <c r="K20" s="20">
        <v>0</v>
      </c>
    </row>
    <row r="21" spans="1:11" ht="12" customHeight="1">
      <c r="A21" s="1">
        <v>41197</v>
      </c>
      <c r="B21" s="21">
        <v>88.715659660216616</v>
      </c>
      <c r="C21" s="20">
        <v>0</v>
      </c>
      <c r="D21" s="20">
        <v>0.2919851999579911</v>
      </c>
      <c r="E21" s="20">
        <v>0.2919851999579911</v>
      </c>
      <c r="F21" s="20">
        <v>10.862019338160589</v>
      </c>
      <c r="G21" s="20">
        <v>217.2106</v>
      </c>
      <c r="H21" s="20">
        <v>13.808960701263999</v>
      </c>
      <c r="I21" s="20">
        <v>40.863</v>
      </c>
      <c r="J21" s="20">
        <v>52.289700000000003</v>
      </c>
      <c r="K21" s="20">
        <v>0</v>
      </c>
    </row>
    <row r="22" spans="1:11" ht="12" customHeight="1">
      <c r="A22" s="1">
        <v>41198</v>
      </c>
      <c r="B22" s="21">
        <v>88.947514250122239</v>
      </c>
      <c r="C22" s="20">
        <v>0</v>
      </c>
      <c r="D22" s="20">
        <v>0.29523300441789457</v>
      </c>
      <c r="E22" s="20">
        <v>0.29523300441789457</v>
      </c>
      <c r="F22" s="20">
        <v>10.632662909041292</v>
      </c>
      <c r="G22" s="20">
        <v>216.62349999999998</v>
      </c>
      <c r="H22" s="20">
        <v>13.808960701263999</v>
      </c>
      <c r="I22" s="20">
        <v>40.759</v>
      </c>
      <c r="J22" s="20">
        <v>52.201700000000002</v>
      </c>
      <c r="K22" s="20">
        <v>0</v>
      </c>
    </row>
    <row r="23" spans="1:11" ht="12" customHeight="1">
      <c r="A23" s="1">
        <v>41199</v>
      </c>
      <c r="B23" s="21">
        <v>88.905972661931443</v>
      </c>
      <c r="C23" s="20">
        <v>0</v>
      </c>
      <c r="D23" s="20">
        <v>0.36381882934835108</v>
      </c>
      <c r="E23" s="20">
        <v>0.36381882934835108</v>
      </c>
      <c r="F23" s="20">
        <v>10.605992388514215</v>
      </c>
      <c r="G23" s="20">
        <v>216.63479999999998</v>
      </c>
      <c r="H23" s="20">
        <v>13.808960701263999</v>
      </c>
      <c r="I23" s="20">
        <v>40.765000000000001</v>
      </c>
      <c r="J23" s="20">
        <v>52.2121</v>
      </c>
      <c r="K23" s="20">
        <v>0</v>
      </c>
    </row>
    <row r="24" spans="1:11" ht="12" customHeight="1">
      <c r="A24" s="1">
        <v>41200</v>
      </c>
      <c r="B24" s="21">
        <v>88.909419128894768</v>
      </c>
      <c r="C24" s="20">
        <v>0</v>
      </c>
      <c r="D24" s="20">
        <v>0.35679766645313199</v>
      </c>
      <c r="E24" s="20">
        <v>0.35679766645313199</v>
      </c>
      <c r="F24" s="20">
        <v>10.609668483964958</v>
      </c>
      <c r="G24" s="20">
        <v>216.65170000000001</v>
      </c>
      <c r="H24" s="20"/>
      <c r="I24" s="20">
        <v>40.768999999999998</v>
      </c>
      <c r="J24" s="20">
        <v>52.217199999999998</v>
      </c>
      <c r="K24" s="20">
        <v>18.741199999999999</v>
      </c>
    </row>
    <row r="25" spans="1:11" ht="12" customHeight="1">
      <c r="A25" s="1">
        <v>41201</v>
      </c>
      <c r="B25" s="21">
        <v>88.909211743944155</v>
      </c>
      <c r="C25" s="20">
        <v>0</v>
      </c>
      <c r="D25" s="20">
        <v>0.34748630708386569</v>
      </c>
      <c r="E25" s="20">
        <v>0.34748630708386569</v>
      </c>
      <c r="F25" s="20">
        <v>10.618887435112608</v>
      </c>
      <c r="G25" s="20">
        <v>216.68109999999999</v>
      </c>
      <c r="H25" s="20">
        <v>13.808960701263999</v>
      </c>
      <c r="I25" s="20">
        <v>40.774999999999999</v>
      </c>
      <c r="J25" s="20">
        <v>52.224499999999999</v>
      </c>
      <c r="K25" s="20">
        <v>0</v>
      </c>
    </row>
    <row r="26" spans="1:11" ht="12" customHeight="1">
      <c r="A26" s="1">
        <v>41202</v>
      </c>
      <c r="B26" s="21">
        <v>88.911912953994189</v>
      </c>
      <c r="C26" s="20">
        <v>0</v>
      </c>
      <c r="D26" s="20">
        <v>0.3389660934283214</v>
      </c>
      <c r="E26" s="20">
        <v>0.3389660934283214</v>
      </c>
      <c r="F26" s="20">
        <v>10.624901147403886</v>
      </c>
      <c r="G26" s="20">
        <v>216.68529999999998</v>
      </c>
      <c r="H26" s="20"/>
      <c r="I26" s="20">
        <v>40.78</v>
      </c>
      <c r="J26" s="20">
        <v>52.229599999999998</v>
      </c>
      <c r="K26" s="20">
        <v>18.741199999999999</v>
      </c>
    </row>
    <row r="27" spans="1:11" ht="12" customHeight="1">
      <c r="A27" s="1">
        <v>41203</v>
      </c>
      <c r="B27" s="21">
        <v>89.066478542148303</v>
      </c>
      <c r="C27" s="20">
        <v>0</v>
      </c>
      <c r="D27" s="20">
        <v>0.33585795488028819</v>
      </c>
      <c r="E27" s="20">
        <v>0.33585795488028819</v>
      </c>
      <c r="F27" s="20">
        <v>10.47481724511754</v>
      </c>
      <c r="G27" s="20">
        <v>216.3098</v>
      </c>
      <c r="H27" s="20">
        <v>13.808960701263999</v>
      </c>
      <c r="I27" s="20">
        <v>40.707000000000001</v>
      </c>
      <c r="J27" s="20">
        <v>52.162199999999999</v>
      </c>
      <c r="K27" s="20">
        <v>0</v>
      </c>
    </row>
    <row r="28" spans="1:11" ht="12" customHeight="1">
      <c r="A28" s="1">
        <v>41204</v>
      </c>
      <c r="B28" s="21">
        <v>88.84867977891939</v>
      </c>
      <c r="C28" s="20">
        <v>0</v>
      </c>
      <c r="D28" s="20">
        <v>0.29607820994065071</v>
      </c>
      <c r="E28" s="20">
        <v>0.29607820994065071</v>
      </c>
      <c r="F28" s="20">
        <v>10.725383766128433</v>
      </c>
      <c r="G28" s="20">
        <v>216.88499999999999</v>
      </c>
      <c r="H28" s="20">
        <v>13.808960701263999</v>
      </c>
      <c r="I28" s="20">
        <v>40.802999999999997</v>
      </c>
      <c r="J28" s="20">
        <v>52.237000000000002</v>
      </c>
      <c r="K28" s="20">
        <v>0</v>
      </c>
    </row>
    <row r="29" spans="1:11" ht="12" customHeight="1">
      <c r="A29" s="1">
        <v>41205</v>
      </c>
      <c r="B29" s="21">
        <v>88.832138060277089</v>
      </c>
      <c r="C29" s="20">
        <v>0</v>
      </c>
      <c r="D29" s="20">
        <v>0.3287882304997522</v>
      </c>
      <c r="E29" s="20">
        <v>0.3287882304997522</v>
      </c>
      <c r="F29" s="20">
        <v>10.709484817339201</v>
      </c>
      <c r="G29" s="20">
        <v>216.2619</v>
      </c>
      <c r="H29" s="20">
        <v>13.808960701263999</v>
      </c>
      <c r="I29" s="20">
        <v>40.802999999999997</v>
      </c>
      <c r="J29" s="20">
        <v>52.2196</v>
      </c>
      <c r="K29" s="20">
        <v>0</v>
      </c>
    </row>
    <row r="30" spans="1:11" ht="12" customHeight="1">
      <c r="A30" s="1">
        <v>41206</v>
      </c>
      <c r="B30" s="21">
        <v>89.030244334001168</v>
      </c>
      <c r="C30" s="20">
        <v>0</v>
      </c>
      <c r="D30" s="20">
        <v>0.20473601576170927</v>
      </c>
      <c r="E30" s="20">
        <v>0.20473601576170927</v>
      </c>
      <c r="F30" s="20">
        <v>10.648572200689827</v>
      </c>
      <c r="G30" s="20">
        <v>216.39849999999998</v>
      </c>
      <c r="H30" s="20">
        <v>13.808960701263999</v>
      </c>
      <c r="I30" s="20">
        <v>40.744</v>
      </c>
      <c r="J30" s="20">
        <v>52.128500000000003</v>
      </c>
      <c r="K30" s="20">
        <v>0</v>
      </c>
    </row>
    <row r="31" spans="1:11" ht="12" customHeight="1">
      <c r="A31" s="1">
        <v>41207</v>
      </c>
      <c r="B31" s="21">
        <v>88.989421494336213</v>
      </c>
      <c r="C31" s="20">
        <v>0</v>
      </c>
      <c r="D31" s="20">
        <v>0.48546694449946859</v>
      </c>
      <c r="E31" s="20">
        <v>0.48546694449946859</v>
      </c>
      <c r="F31" s="20">
        <v>10.412161196809217</v>
      </c>
      <c r="G31" s="20">
        <v>216.07819999999998</v>
      </c>
      <c r="H31" s="20">
        <v>13.808960701263999</v>
      </c>
      <c r="I31" s="20">
        <v>40.627000000000002</v>
      </c>
      <c r="J31" s="20">
        <v>52.015799999999999</v>
      </c>
      <c r="K31" s="20">
        <v>0</v>
      </c>
    </row>
    <row r="32" spans="1:11" ht="12" customHeight="1">
      <c r="A32" s="1">
        <v>41208</v>
      </c>
      <c r="B32" s="21">
        <v>89.103882256207569</v>
      </c>
      <c r="C32" s="20">
        <v>0</v>
      </c>
      <c r="D32" s="20">
        <v>0.48130169468302114</v>
      </c>
      <c r="E32" s="20">
        <v>0.48130169468302114</v>
      </c>
      <c r="F32" s="20">
        <v>10.303135902551698</v>
      </c>
      <c r="G32" s="20">
        <v>215.83939999999998</v>
      </c>
      <c r="H32" s="20">
        <v>13.808960701263999</v>
      </c>
      <c r="I32" s="20">
        <v>40.6</v>
      </c>
      <c r="J32" s="20">
        <v>52.040599999999998</v>
      </c>
      <c r="K32" s="20">
        <v>0</v>
      </c>
    </row>
    <row r="33" spans="1:11" ht="12" customHeight="1">
      <c r="A33" s="1">
        <v>41209</v>
      </c>
      <c r="B33" s="21">
        <v>89.118836485379248</v>
      </c>
      <c r="C33" s="20">
        <v>0</v>
      </c>
      <c r="D33" s="20">
        <v>0.44581088601923824</v>
      </c>
      <c r="E33" s="20">
        <v>0.44581088601923824</v>
      </c>
      <c r="F33" s="20">
        <v>10.323437564743411</v>
      </c>
      <c r="G33" s="20">
        <v>215.8836</v>
      </c>
      <c r="H33" s="20">
        <v>13.808960701263999</v>
      </c>
      <c r="I33" s="20">
        <v>40.610999999999997</v>
      </c>
      <c r="J33" s="20">
        <v>52.0533</v>
      </c>
      <c r="K33" s="20">
        <v>0</v>
      </c>
    </row>
    <row r="34" spans="1:11" ht="12" customHeight="1">
      <c r="A34" s="1">
        <v>41210</v>
      </c>
      <c r="B34" s="21">
        <v>89.04415623554965</v>
      </c>
      <c r="C34" s="20">
        <v>0</v>
      </c>
      <c r="D34" s="20">
        <v>0.32697614132120367</v>
      </c>
      <c r="E34" s="20">
        <v>0.32697614132120367</v>
      </c>
      <c r="F34" s="20">
        <v>10.514786140948367</v>
      </c>
      <c r="G34" s="20">
        <v>216.30609999999999</v>
      </c>
      <c r="H34" s="20">
        <v>13.808960701263999</v>
      </c>
      <c r="I34" s="20">
        <v>40.695</v>
      </c>
      <c r="J34" s="20">
        <v>52.138599999999997</v>
      </c>
      <c r="K34" s="20">
        <v>0</v>
      </c>
    </row>
    <row r="35" spans="1:11" ht="12" customHeight="1">
      <c r="A35" s="1">
        <v>41211</v>
      </c>
      <c r="B35" s="21">
        <v>89.042555154965783</v>
      </c>
      <c r="C35" s="20">
        <v>0</v>
      </c>
      <c r="D35" s="20">
        <v>0.32773293480575655</v>
      </c>
      <c r="E35" s="20">
        <v>0.32773293480575655</v>
      </c>
      <c r="F35" s="20">
        <v>10.523347881308482</v>
      </c>
      <c r="G35" s="20">
        <v>216.07810000000001</v>
      </c>
      <c r="H35" s="20">
        <v>13.808960701263999</v>
      </c>
      <c r="I35" s="20">
        <v>40.686</v>
      </c>
      <c r="J35" s="20">
        <v>52.150599999999997</v>
      </c>
      <c r="K35" s="20">
        <v>0</v>
      </c>
    </row>
    <row r="36" spans="1:11" ht="12" customHeight="1">
      <c r="A36" s="1">
        <v>41212</v>
      </c>
      <c r="B36" s="21">
        <v>88.975313276747954</v>
      </c>
      <c r="C36" s="20">
        <v>0</v>
      </c>
      <c r="D36" s="20">
        <v>0.40594418911785057</v>
      </c>
      <c r="E36" s="20">
        <v>0.40594418911785057</v>
      </c>
      <c r="F36" s="20">
        <v>10.512364665151424</v>
      </c>
      <c r="G36" s="20">
        <v>216.07669999999999</v>
      </c>
      <c r="H36" s="20">
        <v>13.808960701263999</v>
      </c>
      <c r="I36" s="20">
        <v>40.683</v>
      </c>
      <c r="J36" s="20">
        <v>52.148699999999998</v>
      </c>
      <c r="K36" s="20">
        <v>0</v>
      </c>
    </row>
    <row r="37" spans="1:11" ht="12" customHeight="1" thickBot="1">
      <c r="A37" s="1">
        <v>41213</v>
      </c>
      <c r="B37" s="21">
        <v>89.082860713678699</v>
      </c>
      <c r="C37" s="20">
        <v>0</v>
      </c>
      <c r="D37" s="20">
        <v>0.39574399117509657</v>
      </c>
      <c r="E37" s="20">
        <v>0.39574399117509657</v>
      </c>
      <c r="F37" s="20">
        <v>10.416061382542606</v>
      </c>
      <c r="G37" s="20">
        <v>216.07389999999998</v>
      </c>
      <c r="H37" s="20">
        <v>13.808960701263999</v>
      </c>
      <c r="I37" s="20">
        <v>40.686</v>
      </c>
      <c r="J37" s="20">
        <v>52.145099999999999</v>
      </c>
      <c r="K37" s="20">
        <v>0</v>
      </c>
    </row>
    <row r="38" spans="1:11" ht="7.5" customHeight="1" thickTop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5.75" thickBot="1">
      <c r="A39" s="33" t="s">
        <v>20</v>
      </c>
      <c r="B39" s="3">
        <v>88.626862633917909</v>
      </c>
      <c r="C39" s="3">
        <v>0</v>
      </c>
      <c r="D39" s="3">
        <v>0.11683228287953172</v>
      </c>
      <c r="E39" s="3">
        <v>0.11683228287953172</v>
      </c>
      <c r="F39" s="3">
        <v>10.303135902551698</v>
      </c>
      <c r="G39" s="3">
        <v>215.83939999999998</v>
      </c>
      <c r="H39" s="3">
        <v>13.808960701263999</v>
      </c>
      <c r="I39" s="3">
        <v>40.6</v>
      </c>
      <c r="J39" s="3">
        <v>52.015799999999999</v>
      </c>
      <c r="K39" s="3">
        <v>0</v>
      </c>
    </row>
    <row r="40" spans="1:11" ht="7.5" customHeight="1">
      <c r="A40" s="5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>
      <c r="A41" s="6" t="s">
        <v>24</v>
      </c>
      <c r="B41" s="146"/>
      <c r="C41" s="147"/>
      <c r="D41" s="147"/>
      <c r="E41" s="147"/>
      <c r="F41" s="147"/>
      <c r="G41" s="147"/>
      <c r="H41" s="147"/>
      <c r="I41" s="147"/>
      <c r="J41" s="147"/>
      <c r="K41" s="148"/>
    </row>
    <row r="42" spans="1:11">
      <c r="A42" s="5"/>
      <c r="B42" s="149"/>
      <c r="C42" s="150"/>
      <c r="D42" s="150"/>
      <c r="E42" s="150"/>
      <c r="F42" s="150"/>
      <c r="G42" s="150"/>
      <c r="H42" s="150"/>
      <c r="I42" s="150"/>
      <c r="J42" s="150"/>
      <c r="K42" s="151"/>
    </row>
    <row r="43" spans="1:11">
      <c r="A43" s="5"/>
      <c r="B43" s="149"/>
      <c r="C43" s="150"/>
      <c r="D43" s="150"/>
      <c r="E43" s="150"/>
      <c r="F43" s="150"/>
      <c r="G43" s="150"/>
      <c r="H43" s="150"/>
      <c r="I43" s="150"/>
      <c r="J43" s="150"/>
      <c r="K43" s="151"/>
    </row>
    <row r="44" spans="1:11">
      <c r="A44" s="5"/>
      <c r="B44" s="149"/>
      <c r="C44" s="150"/>
      <c r="D44" s="150"/>
      <c r="E44" s="150"/>
      <c r="F44" s="150"/>
      <c r="G44" s="150"/>
      <c r="H44" s="150"/>
      <c r="I44" s="150"/>
      <c r="J44" s="150"/>
      <c r="K44" s="151"/>
    </row>
    <row r="45" spans="1:11">
      <c r="A45" s="5"/>
      <c r="B45" s="152"/>
      <c r="C45" s="153"/>
      <c r="D45" s="153"/>
      <c r="E45" s="153"/>
      <c r="F45" s="153"/>
      <c r="G45" s="153"/>
      <c r="H45" s="153"/>
      <c r="I45" s="153"/>
      <c r="J45" s="153"/>
      <c r="K45" s="15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Promedios Guadalajara</vt:lpstr>
      <vt:lpstr>Máximos Guadalajara</vt:lpstr>
      <vt:lpstr>Mínimos Guadalajara</vt:lpstr>
      <vt:lpstr>Promedios Manzanillo </vt:lpstr>
      <vt:lpstr>Máximos Manzanillo</vt:lpstr>
      <vt:lpstr>Mínimos Manzanillo</vt:lpstr>
      <vt:lpstr>'Máximos Guadalajara'!Área_de_impresión</vt:lpstr>
      <vt:lpstr>'Máximos Manzanillo'!Área_de_impresión</vt:lpstr>
      <vt:lpstr>'Mínimos Guadalajara'!Área_de_impresión</vt:lpstr>
      <vt:lpstr>'Mínimos Manzanillo'!Área_de_impresión</vt:lpstr>
      <vt:lpstr>'Promedios Guadalajara'!Área_de_impresión</vt:lpstr>
      <vt:lpstr>'Promedios Manzanillo '!Área_de_impresión</vt:lpstr>
      <vt:lpstr>'Máximos Guadalajara'!regiones</vt:lpstr>
      <vt:lpstr>'Máximos Manzanillo'!regiones</vt:lpstr>
      <vt:lpstr>'Mínimos Guadalajara'!regiones</vt:lpstr>
      <vt:lpstr>'Mínimos Manzanillo'!regiones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Lab. Tech. Carlos</dc:creator>
  <cp:lastModifiedBy>Veronica Luna Sabas</cp:lastModifiedBy>
  <cp:lastPrinted>2015-06-10T17:12:31Z</cp:lastPrinted>
  <dcterms:created xsi:type="dcterms:W3CDTF">2013-03-06T20:49:29Z</dcterms:created>
  <dcterms:modified xsi:type="dcterms:W3CDTF">2015-06-10T17:13:20Z</dcterms:modified>
</cp:coreProperties>
</file>