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luna\Desktop\Informes de la Calidad del Gas Natural y Gas Fuera de Especificación\Calidad del Gas\Terminal LNG Altamira S.de R.L. de C.V\2013\02-13\"/>
    </mc:Choice>
  </mc:AlternateContent>
  <bookViews>
    <workbookView xWindow="120" yWindow="45" windowWidth="19320" windowHeight="10035" tabRatio="923" activeTab="5"/>
  </bookViews>
  <sheets>
    <sheet name="Promedios PMX" sheetId="1" r:id="rId1"/>
    <sheet name="Máximos PMX" sheetId="4" r:id="rId2"/>
    <sheet name="Mínimos PMX" sheetId="5" r:id="rId3"/>
    <sheet name="Promedios ALT V " sheetId="6" r:id="rId4"/>
    <sheet name="Máximos ALT V " sheetId="7" r:id="rId5"/>
    <sheet name="Mínimos ALT V" sheetId="8" r:id="rId6"/>
  </sheets>
  <definedNames>
    <definedName name="_xlnm.Print_Area" localSheetId="4">'Máximos ALT V '!$A$1:$L$47</definedName>
    <definedName name="_xlnm.Print_Area" localSheetId="1">'Máximos PMX'!$A$1:$L$47</definedName>
    <definedName name="_xlnm.Print_Area" localSheetId="5">'Mínimos ALT V'!$A$1:$L$47</definedName>
    <definedName name="_xlnm.Print_Area" localSheetId="2">'Mínimos PMX'!$A$1:$L$47</definedName>
    <definedName name="_xlnm.Print_Area" localSheetId="3">'Promedios ALT V '!$A$1:$O$52</definedName>
    <definedName name="_xlnm.Print_Area" localSheetId="0">'Promedios PMX'!$A$1:$O$51</definedName>
    <definedName name="regiones" localSheetId="4">'Máximos ALT V '!$M$4:$M$5</definedName>
    <definedName name="regiones" localSheetId="1">'Máximos PMX'!$M$4:$M$5</definedName>
    <definedName name="regiones" localSheetId="5">'Mínimos ALT V'!$M$4:$M$5</definedName>
    <definedName name="regiones" localSheetId="2">'Mínimos PMX'!$M$4:$M$5</definedName>
    <definedName name="regiones">'Promedios PMX'!$Q$4:$Q$5</definedName>
  </definedNames>
  <calcPr calcId="152511"/>
</workbook>
</file>

<file path=xl/calcChain.xml><?xml version="1.0" encoding="utf-8"?>
<calcChain xmlns="http://schemas.openxmlformats.org/spreadsheetml/2006/main">
  <c r="C3" i="8" l="1"/>
  <c r="C2" i="8"/>
  <c r="C3" i="7"/>
  <c r="C2" i="7"/>
  <c r="C3" i="5"/>
  <c r="C2" i="5"/>
  <c r="C3" i="4"/>
  <c r="C2" i="4"/>
  <c r="A8" i="8" l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8" i="7" l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8" i="5" l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8" i="4" l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K39" i="8" l="1"/>
  <c r="J39" i="8"/>
  <c r="I39" i="8"/>
  <c r="H39" i="8"/>
  <c r="G39" i="8"/>
  <c r="F39" i="8"/>
  <c r="D39" i="8"/>
  <c r="C39" i="8"/>
  <c r="B39" i="8"/>
  <c r="K39" i="7"/>
  <c r="J39" i="7"/>
  <c r="I39" i="7"/>
  <c r="H39" i="7"/>
  <c r="G39" i="7"/>
  <c r="F39" i="7"/>
  <c r="D39" i="7"/>
  <c r="C39" i="7"/>
  <c r="B39" i="7"/>
  <c r="K43" i="6"/>
  <c r="J43" i="6"/>
  <c r="I43" i="6"/>
  <c r="H43" i="6"/>
  <c r="G43" i="6"/>
  <c r="F43" i="6"/>
  <c r="D43" i="6"/>
  <c r="C43" i="6"/>
  <c r="B43" i="6"/>
  <c r="K42" i="6"/>
  <c r="J42" i="6"/>
  <c r="I42" i="6"/>
  <c r="H42" i="6"/>
  <c r="G42" i="6"/>
  <c r="F42" i="6"/>
  <c r="D42" i="6"/>
  <c r="C42" i="6"/>
  <c r="B42" i="6"/>
  <c r="K41" i="6"/>
  <c r="J41" i="6"/>
  <c r="I41" i="6"/>
  <c r="H41" i="6"/>
  <c r="G41" i="6"/>
  <c r="F41" i="6"/>
  <c r="D41" i="6"/>
  <c r="C41" i="6"/>
  <c r="B41" i="6"/>
  <c r="K40" i="6"/>
  <c r="J40" i="6"/>
  <c r="I40" i="6"/>
  <c r="H40" i="6"/>
  <c r="G40" i="6"/>
  <c r="F40" i="6"/>
  <c r="D40" i="6"/>
  <c r="C40" i="6"/>
  <c r="B40" i="6"/>
  <c r="A8" i="6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E43" i="6"/>
  <c r="C39" i="5"/>
  <c r="D39" i="5"/>
  <c r="E39" i="5"/>
  <c r="F39" i="5"/>
  <c r="G39" i="5"/>
  <c r="H39" i="5"/>
  <c r="I39" i="5"/>
  <c r="J39" i="5"/>
  <c r="K39" i="5"/>
  <c r="B39" i="5"/>
  <c r="C39" i="4"/>
  <c r="D39" i="4"/>
  <c r="F39" i="4"/>
  <c r="G39" i="4"/>
  <c r="H39" i="4"/>
  <c r="I39" i="4"/>
  <c r="J39" i="4"/>
  <c r="K39" i="4"/>
  <c r="B39" i="4"/>
  <c r="E39" i="8" l="1"/>
  <c r="E39" i="7"/>
  <c r="E40" i="6"/>
  <c r="E41" i="6"/>
  <c r="E42" i="6"/>
  <c r="E39" i="4"/>
  <c r="C40" i="1"/>
  <c r="B40" i="1"/>
  <c r="C42" i="1"/>
  <c r="D42" i="1"/>
  <c r="E42" i="1"/>
  <c r="F42" i="1"/>
  <c r="G42" i="1"/>
  <c r="H42" i="1"/>
  <c r="I42" i="1"/>
  <c r="J42" i="1"/>
  <c r="K42" i="1"/>
  <c r="B42" i="1"/>
  <c r="C43" i="1"/>
  <c r="D43" i="1"/>
  <c r="E43" i="1"/>
  <c r="F43" i="1"/>
  <c r="G43" i="1"/>
  <c r="H43" i="1"/>
  <c r="I43" i="1"/>
  <c r="J43" i="1"/>
  <c r="K43" i="1"/>
  <c r="B43" i="1"/>
  <c r="D40" i="1"/>
  <c r="E40" i="1"/>
  <c r="F40" i="1"/>
  <c r="G40" i="1"/>
  <c r="H40" i="1"/>
  <c r="I40" i="1"/>
  <c r="J40" i="1"/>
  <c r="K40" i="1"/>
  <c r="C41" i="1"/>
  <c r="D41" i="1"/>
  <c r="E41" i="1"/>
  <c r="F41" i="1"/>
  <c r="G41" i="1"/>
  <c r="H41" i="1"/>
  <c r="I41" i="1"/>
  <c r="J41" i="1"/>
  <c r="K41" i="1"/>
  <c r="B41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</calcChain>
</file>

<file path=xl/sharedStrings.xml><?xml version="1.0" encoding="utf-8"?>
<sst xmlns="http://schemas.openxmlformats.org/spreadsheetml/2006/main" count="136" uniqueCount="30">
  <si>
    <t>PERMISIONARIO:</t>
  </si>
  <si>
    <t>PUNTO DE MEDICIÓN:</t>
  </si>
  <si>
    <t>ZONA DE MEDICIÓN:</t>
  </si>
  <si>
    <t>Metano 
(% vol)</t>
  </si>
  <si>
    <t>Nitrógeno
(% vol)</t>
  </si>
  <si>
    <t>Total Inertes
(% vol)</t>
  </si>
  <si>
    <t>Etano
(% vol)</t>
  </si>
  <si>
    <t>Observaciones:</t>
  </si>
  <si>
    <t>SUR</t>
  </si>
  <si>
    <t>RESTO DEL PAÍS</t>
  </si>
  <si>
    <r>
      <rPr>
        <b/>
        <sz val="8"/>
        <color theme="1"/>
        <rFont val="Calibri"/>
        <family val="2"/>
        <scheme val="minor"/>
      </rPr>
      <t>Temperatura</t>
    </r>
    <r>
      <rPr>
        <b/>
        <sz val="9"/>
        <color theme="1"/>
        <rFont val="Calibri"/>
        <family val="2"/>
        <scheme val="minor"/>
      </rPr>
      <t xml:space="preserve"> de Rocio
(K)</t>
    </r>
  </si>
  <si>
    <r>
      <t>Humedad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</si>
  <si>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Poder Calorífico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</si>
  <si>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Acido Sulfhídrico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</si>
  <si>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Bióxido de Carbono
(% vol)</t>
  </si>
  <si>
    <t>FECHA:
(dd/mm/aa)</t>
  </si>
  <si>
    <t>INFORME MENSUAL SOBRE LAS ESPECIFICACIONES DEL GAS NATURAL
(Valores promedio diarios)</t>
  </si>
  <si>
    <t>Mínimo</t>
  </si>
  <si>
    <t>Promedio</t>
  </si>
  <si>
    <t>Máximo</t>
  </si>
  <si>
    <r>
      <t>Índice Wobbe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</si>
  <si>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INFORME MENSUAL SOBRE LAS ESPECIFICACIONES DEL GAS NATURAL
(Registros máximos diarios)</t>
  </si>
  <si>
    <t>INFORME MENSUAL SOBRE LAS ESPECIFICACIONES DEL GAS NATURAL
(Registros mínimos diarios)</t>
  </si>
  <si>
    <r>
      <t>Azufre total*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</si>
  <si>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Oxígeno*
(% vol)</t>
  </si>
  <si>
    <t>Desv. Est.</t>
  </si>
  <si>
    <t>*/ Los valores trimestrales se deberán reportar en los meses de enero, abril, julio y octubre de cada año, respecto del trimestre inmediato anterior.</t>
  </si>
  <si>
    <t>Terminal de LNG de Altamira, S. de R.L. de C.V.</t>
  </si>
  <si>
    <t>PEMEX</t>
  </si>
  <si>
    <t>Altamira 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</si>
</sst>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0_);_(* \(#,##0.000\);_(* &quot;-&quot;??_);_(@_)"/>
    <numFmt numFmtId="165" formatCode="0.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3">
    <xf numFmtId="0" fontId="0" fillId="0" borderId="0" xfId="0"/>
    <xf numFmtId="0" fontId="4" fillId="0" borderId="0" xfId="0" applyFont="1" applyFill="1" applyBorder="1"/>
    <xf numFmtId="0" fontId="5" fillId="0" borderId="0" xfId="0" applyFont="1"/>
    <xf numFmtId="0" fontId="0" fillId="0" borderId="0" xfId="0" applyProtection="1"/>
    <xf numFmtId="0" fontId="7" fillId="0" borderId="0" xfId="0" applyFont="1" applyProtection="1">
      <protection hidden="1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13" xfId="0" applyFont="1" applyBorder="1"/>
    <xf numFmtId="165" fontId="5" fillId="0" borderId="15" xfId="1" applyNumberFormat="1" applyFont="1" applyFill="1" applyBorder="1" applyAlignment="1" applyProtection="1">
      <alignment horizontal="center" vertical="center"/>
      <protection locked="0"/>
    </xf>
    <xf numFmtId="165" fontId="5" fillId="0" borderId="15" xfId="1" applyNumberFormat="1" applyFont="1" applyBorder="1" applyAlignment="1" applyProtection="1">
      <alignment horizontal="center" vertical="center"/>
      <protection locked="0"/>
    </xf>
    <xf numFmtId="165" fontId="5" fillId="0" borderId="17" xfId="1" applyNumberFormat="1" applyFont="1" applyBorder="1" applyAlignment="1" applyProtection="1">
      <alignment horizontal="center" vertical="center"/>
      <protection locked="0"/>
    </xf>
    <xf numFmtId="165" fontId="5" fillId="0" borderId="19" xfId="1" applyNumberFormat="1" applyFont="1" applyFill="1" applyBorder="1" applyAlignment="1" applyProtection="1">
      <alignment horizontal="center" vertical="center"/>
      <protection locked="0"/>
    </xf>
    <xf numFmtId="165" fontId="5" fillId="0" borderId="18" xfId="1" applyNumberFormat="1" applyFont="1" applyFill="1" applyBorder="1" applyAlignment="1" applyProtection="1">
      <alignment horizontal="center" vertical="center"/>
      <protection locked="0"/>
    </xf>
    <xf numFmtId="165" fontId="5" fillId="0" borderId="14" xfId="1" applyNumberFormat="1" applyFont="1" applyBorder="1" applyAlignment="1" applyProtection="1">
      <alignment horizontal="center" vertical="center"/>
      <protection locked="0"/>
    </xf>
    <xf numFmtId="165" fontId="5" fillId="0" borderId="16" xfId="1" applyNumberFormat="1" applyFont="1" applyBorder="1" applyAlignment="1" applyProtection="1">
      <alignment horizontal="center" vertical="center"/>
      <protection locked="0"/>
    </xf>
    <xf numFmtId="14" fontId="6" fillId="0" borderId="20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wrapText="1"/>
    </xf>
    <xf numFmtId="0" fontId="4" fillId="3" borderId="2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4" fontId="9" fillId="2" borderId="12" xfId="1" applyNumberFormat="1" applyFont="1" applyFill="1" applyBorder="1" applyAlignment="1">
      <alignment horizontal="center" vertical="center" wrapText="1"/>
    </xf>
    <xf numFmtId="0" fontId="4" fillId="0" borderId="24" xfId="0" applyFont="1" applyFill="1" applyBorder="1"/>
    <xf numFmtId="0" fontId="4" fillId="0" borderId="25" xfId="0" applyFont="1" applyFill="1" applyBorder="1"/>
    <xf numFmtId="0" fontId="4" fillId="0" borderId="26" xfId="0" applyFont="1" applyFill="1" applyBorder="1"/>
    <xf numFmtId="0" fontId="4" fillId="0" borderId="27" xfId="0" applyFont="1" applyFill="1" applyBorder="1"/>
    <xf numFmtId="0" fontId="9" fillId="4" borderId="12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wrapText="1"/>
    </xf>
    <xf numFmtId="0" fontId="5" fillId="0" borderId="0" xfId="0" applyFont="1" applyBorder="1"/>
    <xf numFmtId="165" fontId="5" fillId="0" borderId="31" xfId="1" applyNumberFormat="1" applyFont="1" applyBorder="1" applyAlignment="1" applyProtection="1">
      <alignment horizontal="center" vertical="center"/>
      <protection locked="0"/>
    </xf>
    <xf numFmtId="165" fontId="5" fillId="0" borderId="32" xfId="1" applyNumberFormat="1" applyFont="1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165" fontId="5" fillId="0" borderId="36" xfId="1" applyNumberFormat="1" applyFont="1" applyFill="1" applyBorder="1" applyAlignment="1" applyProtection="1">
      <alignment horizontal="center" vertical="center"/>
      <protection locked="0"/>
    </xf>
    <xf numFmtId="165" fontId="5" fillId="0" borderId="22" xfId="0" applyNumberFormat="1" applyFont="1" applyBorder="1" applyProtection="1">
      <protection locked="0"/>
    </xf>
    <xf numFmtId="165" fontId="5" fillId="0" borderId="14" xfId="0" applyNumberFormat="1" applyFont="1" applyBorder="1" applyProtection="1">
      <protection locked="0"/>
    </xf>
    <xf numFmtId="165" fontId="5" fillId="0" borderId="18" xfId="0" applyNumberFormat="1" applyFont="1" applyBorder="1" applyProtection="1">
      <protection locked="0"/>
    </xf>
    <xf numFmtId="0" fontId="5" fillId="0" borderId="23" xfId="0" applyFont="1" applyBorder="1" applyProtection="1">
      <protection locked="0"/>
    </xf>
    <xf numFmtId="165" fontId="5" fillId="0" borderId="23" xfId="0" applyNumberFormat="1" applyFont="1" applyBorder="1" applyProtection="1">
      <protection locked="0"/>
    </xf>
    <xf numFmtId="165" fontId="9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 wrapText="1"/>
    </xf>
    <xf numFmtId="165" fontId="6" fillId="0" borderId="34" xfId="1" applyNumberFormat="1" applyFont="1" applyFill="1" applyBorder="1" applyAlignment="1" applyProtection="1">
      <alignment horizontal="center" vertical="center"/>
    </xf>
    <xf numFmtId="165" fontId="6" fillId="0" borderId="35" xfId="1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vertical="center"/>
    </xf>
    <xf numFmtId="0" fontId="9" fillId="5" borderId="12" xfId="0" applyFont="1" applyFill="1" applyBorder="1" applyAlignment="1">
      <alignment horizontal="center" vertical="center" wrapText="1"/>
    </xf>
    <xf numFmtId="164" fontId="9" fillId="5" borderId="12" xfId="1" applyNumberFormat="1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164" fontId="9" fillId="6" borderId="12" xfId="1" applyNumberFormat="1" applyFont="1" applyFill="1" applyBorder="1" applyAlignment="1">
      <alignment horizontal="center" vertical="center" wrapText="1"/>
    </xf>
    <xf numFmtId="165" fontId="5" fillId="0" borderId="17" xfId="1" applyNumberFormat="1" applyFont="1" applyFill="1" applyBorder="1" applyAlignment="1" applyProtection="1">
      <alignment horizontal="center" vertical="center"/>
      <protection locked="0"/>
    </xf>
    <xf numFmtId="165" fontId="5" fillId="0" borderId="32" xfId="1" applyNumberFormat="1" applyFont="1" applyFill="1" applyBorder="1" applyAlignment="1" applyProtection="1">
      <alignment horizontal="center" vertical="center"/>
      <protection locked="0"/>
    </xf>
    <xf numFmtId="0" fontId="3" fillId="2" borderId="28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  <protection locked="0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Border="1" applyAlignment="1" applyProtection="1">
      <alignment horizontal="left" vertical="top" wrapText="1"/>
      <protection locked="0"/>
    </xf>
    <xf numFmtId="0" fontId="9" fillId="2" borderId="5" xfId="0" applyFont="1" applyFill="1" applyBorder="1" applyAlignment="1" applyProtection="1">
      <alignment horizontal="left" vertical="top" wrapText="1"/>
      <protection locked="0"/>
    </xf>
    <xf numFmtId="0" fontId="9" fillId="2" borderId="6" xfId="0" applyFont="1" applyFill="1" applyBorder="1" applyAlignment="1" applyProtection="1">
      <alignment horizontal="left" vertical="top" wrapText="1"/>
      <protection locked="0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8" xfId="0" applyFont="1" applyFill="1" applyBorder="1" applyAlignment="1" applyProtection="1">
      <alignment horizontal="left" vertical="top" wrapText="1"/>
      <protection locked="0"/>
    </xf>
    <xf numFmtId="0" fontId="9" fillId="0" borderId="33" xfId="0" applyFont="1" applyBorder="1" applyAlignment="1">
      <alignment horizontal="left" vertical="center"/>
    </xf>
    <xf numFmtId="0" fontId="8" fillId="0" borderId="0" xfId="0" applyNumberFormat="1" applyFont="1" applyFill="1" applyAlignment="1" applyProtection="1">
      <alignment horizontal="right" vertical="center"/>
    </xf>
    <xf numFmtId="0" fontId="2" fillId="0" borderId="29" xfId="0" applyFont="1" applyBorder="1" applyAlignment="1" applyProtection="1">
      <alignment horizontal="center" vertical="center"/>
      <protection locked="0"/>
    </xf>
    <xf numFmtId="0" fontId="8" fillId="0" borderId="5" xfId="0" applyNumberFormat="1" applyFont="1" applyFill="1" applyBorder="1" applyAlignment="1" applyProtection="1">
      <alignment horizontal="right" vertical="center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 applyProtection="1">
      <alignment horizontal="justify" vertical="top" wrapText="1"/>
      <protection locked="0"/>
    </xf>
    <xf numFmtId="0" fontId="9" fillId="5" borderId="1" xfId="0" applyFont="1" applyFill="1" applyBorder="1" applyAlignment="1" applyProtection="1">
      <alignment horizontal="justify" vertical="top" wrapText="1"/>
      <protection locked="0"/>
    </xf>
    <xf numFmtId="0" fontId="9" fillId="5" borderId="3" xfId="0" applyFont="1" applyFill="1" applyBorder="1" applyAlignment="1" applyProtection="1">
      <alignment horizontal="justify" vertical="top" wrapText="1"/>
      <protection locked="0"/>
    </xf>
    <xf numFmtId="0" fontId="9" fillId="5" borderId="4" xfId="0" applyFont="1" applyFill="1" applyBorder="1" applyAlignment="1" applyProtection="1">
      <alignment horizontal="justify" vertical="top" wrapText="1"/>
      <protection locked="0"/>
    </xf>
    <xf numFmtId="0" fontId="9" fillId="5" borderId="0" xfId="0" applyFont="1" applyFill="1" applyBorder="1" applyAlignment="1" applyProtection="1">
      <alignment horizontal="justify" vertical="top" wrapText="1"/>
      <protection locked="0"/>
    </xf>
    <xf numFmtId="0" fontId="9" fillId="5" borderId="5" xfId="0" applyFont="1" applyFill="1" applyBorder="1" applyAlignment="1" applyProtection="1">
      <alignment horizontal="justify" vertical="top" wrapText="1"/>
      <protection locked="0"/>
    </xf>
    <xf numFmtId="0" fontId="9" fillId="5" borderId="6" xfId="0" applyFont="1" applyFill="1" applyBorder="1" applyAlignment="1" applyProtection="1">
      <alignment horizontal="justify" vertical="top" wrapText="1"/>
      <protection locked="0"/>
    </xf>
    <xf numFmtId="0" fontId="9" fillId="5" borderId="7" xfId="0" applyFont="1" applyFill="1" applyBorder="1" applyAlignment="1" applyProtection="1">
      <alignment horizontal="justify" vertical="top" wrapText="1"/>
      <protection locked="0"/>
    </xf>
    <xf numFmtId="0" fontId="9" fillId="5" borderId="8" xfId="0" applyFont="1" applyFill="1" applyBorder="1" applyAlignment="1" applyProtection="1">
      <alignment horizontal="justify" vertical="top" wrapText="1"/>
      <protection locked="0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 applyProtection="1">
      <alignment horizontal="justify" vertical="top" wrapText="1"/>
      <protection locked="0"/>
    </xf>
    <xf numFmtId="0" fontId="9" fillId="6" borderId="1" xfId="0" applyFont="1" applyFill="1" applyBorder="1" applyAlignment="1" applyProtection="1">
      <alignment horizontal="justify" vertical="top" wrapText="1"/>
      <protection locked="0"/>
    </xf>
    <xf numFmtId="0" fontId="9" fillId="6" borderId="3" xfId="0" applyFont="1" applyFill="1" applyBorder="1" applyAlignment="1" applyProtection="1">
      <alignment horizontal="justify" vertical="top" wrapText="1"/>
      <protection locked="0"/>
    </xf>
    <xf numFmtId="0" fontId="9" fillId="6" borderId="4" xfId="0" applyFont="1" applyFill="1" applyBorder="1" applyAlignment="1" applyProtection="1">
      <alignment horizontal="justify" vertical="top" wrapText="1"/>
      <protection locked="0"/>
    </xf>
    <xf numFmtId="0" fontId="9" fillId="6" borderId="0" xfId="0" applyFont="1" applyFill="1" applyBorder="1" applyAlignment="1" applyProtection="1">
      <alignment horizontal="justify" vertical="top" wrapText="1"/>
      <protection locked="0"/>
    </xf>
    <xf numFmtId="0" fontId="9" fillId="6" borderId="5" xfId="0" applyFont="1" applyFill="1" applyBorder="1" applyAlignment="1" applyProtection="1">
      <alignment horizontal="justify" vertical="top" wrapText="1"/>
      <protection locked="0"/>
    </xf>
    <xf numFmtId="0" fontId="9" fillId="6" borderId="6" xfId="0" applyFont="1" applyFill="1" applyBorder="1" applyAlignment="1" applyProtection="1">
      <alignment horizontal="justify" vertical="top" wrapText="1"/>
      <protection locked="0"/>
    </xf>
    <xf numFmtId="0" fontId="9" fillId="6" borderId="7" xfId="0" applyFont="1" applyFill="1" applyBorder="1" applyAlignment="1" applyProtection="1">
      <alignment horizontal="justify" vertical="top" wrapText="1"/>
      <protection locked="0"/>
    </xf>
    <xf numFmtId="0" fontId="9" fillId="6" borderId="8" xfId="0" applyFont="1" applyFill="1" applyBorder="1" applyAlignment="1" applyProtection="1">
      <alignment horizontal="justify" vertical="top" wrapText="1"/>
      <protection locked="0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6E7E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19052</xdr:rowOff>
    </xdr:from>
    <xdr:to>
      <xdr:col>13</xdr:col>
      <xdr:colOff>685540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19052</xdr:rowOff>
    </xdr:from>
    <xdr:to>
      <xdr:col>10</xdr:col>
      <xdr:colOff>914140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9527</xdr:rowOff>
    </xdr:from>
    <xdr:to>
      <xdr:col>10</xdr:col>
      <xdr:colOff>914140</xdr:colOff>
      <xdr:row>0</xdr:row>
      <xdr:rowOff>392321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7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19052</xdr:rowOff>
    </xdr:from>
    <xdr:to>
      <xdr:col>13</xdr:col>
      <xdr:colOff>685540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19052</xdr:rowOff>
    </xdr:from>
    <xdr:to>
      <xdr:col>10</xdr:col>
      <xdr:colOff>914140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9527</xdr:rowOff>
    </xdr:from>
    <xdr:to>
      <xdr:col>10</xdr:col>
      <xdr:colOff>914140</xdr:colOff>
      <xdr:row>0</xdr:row>
      <xdr:rowOff>392321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7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8" tint="0.79998168889431442"/>
    <pageSetUpPr fitToPage="1"/>
  </sheetPr>
  <dimension ref="A1:Q49"/>
  <sheetViews>
    <sheetView showGridLines="0" view="pageBreakPreview" zoomScale="60" zoomScaleNormal="100" workbookViewId="0">
      <selection sqref="A1:N1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48" t="s">
        <v>16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7" x14ac:dyDescent="0.25">
      <c r="A2" s="59" t="s">
        <v>0</v>
      </c>
      <c r="B2" s="61"/>
      <c r="C2" s="62" t="s">
        <v>27</v>
      </c>
      <c r="D2" s="62"/>
      <c r="E2" s="62"/>
      <c r="F2" s="62"/>
      <c r="G2" s="62"/>
      <c r="H2" s="62"/>
      <c r="I2" s="62"/>
      <c r="J2" s="62"/>
      <c r="K2" s="62"/>
      <c r="L2" s="37"/>
      <c r="M2" s="29"/>
      <c r="N2" s="29"/>
    </row>
    <row r="3" spans="1:17" x14ac:dyDescent="0.25">
      <c r="A3" s="59" t="s">
        <v>1</v>
      </c>
      <c r="B3" s="61"/>
      <c r="C3" s="63" t="s">
        <v>28</v>
      </c>
      <c r="D3" s="63"/>
      <c r="E3" s="63"/>
      <c r="F3" s="63"/>
      <c r="G3" s="63"/>
      <c r="H3" s="63"/>
      <c r="I3" s="63"/>
      <c r="J3" s="63"/>
      <c r="K3" s="63"/>
      <c r="L3" s="37"/>
      <c r="M3" s="29"/>
      <c r="N3" s="29"/>
    </row>
    <row r="4" spans="1:17" ht="15.75" thickBot="1" x14ac:dyDescent="0.3">
      <c r="A4" s="59" t="s">
        <v>2</v>
      </c>
      <c r="B4" s="59"/>
      <c r="C4" s="60" t="s">
        <v>9</v>
      </c>
      <c r="D4" s="60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6" t="s">
        <v>15</v>
      </c>
      <c r="B6" s="17" t="s">
        <v>3</v>
      </c>
      <c r="C6" s="17" t="s">
        <v>14</v>
      </c>
      <c r="D6" s="17" t="s">
        <v>4</v>
      </c>
      <c r="E6" s="18" t="s">
        <v>5</v>
      </c>
      <c r="F6" s="17" t="s">
        <v>6</v>
      </c>
      <c r="G6" s="17" t="s">
        <v>10</v>
      </c>
      <c r="H6" s="17" t="s">
        <v>11</v>
      </c>
      <c r="I6" s="17" t="s">
        <v>12</v>
      </c>
      <c r="J6" s="17" t="s">
        <v>20</v>
      </c>
      <c r="K6" s="17" t="s">
        <v>13</v>
      </c>
      <c r="L6" s="38"/>
      <c r="M6" s="23" t="s">
        <v>23</v>
      </c>
      <c r="N6" s="23" t="s">
        <v>24</v>
      </c>
    </row>
    <row r="7" spans="1:17" ht="12" customHeight="1" x14ac:dyDescent="0.25">
      <c r="A7" s="14">
        <v>41306.375</v>
      </c>
      <c r="B7" s="11">
        <v>92.468604798286222</v>
      </c>
      <c r="C7" s="10">
        <v>0</v>
      </c>
      <c r="D7" s="10">
        <v>0.13964175431012463</v>
      </c>
      <c r="E7" s="10">
        <v>0.13964175431012463</v>
      </c>
      <c r="F7" s="10">
        <v>6.1057158535845772</v>
      </c>
      <c r="G7" s="10">
        <v>208.49220803026373</v>
      </c>
      <c r="H7" s="10">
        <v>2.0050725022999298</v>
      </c>
      <c r="I7" s="10">
        <v>40.283910511459943</v>
      </c>
      <c r="J7" s="10">
        <v>52.052704777519111</v>
      </c>
      <c r="K7" s="10">
        <v>0</v>
      </c>
      <c r="L7" s="39"/>
      <c r="M7" s="30"/>
      <c r="N7" s="30"/>
    </row>
    <row r="8" spans="1:17" ht="12" customHeight="1" x14ac:dyDescent="0.25">
      <c r="A8" s="14">
        <f t="shared" ref="A8:A34" si="0">A7+1</f>
        <v>41307.375</v>
      </c>
      <c r="B8" s="12">
        <v>91.755063057787197</v>
      </c>
      <c r="C8" s="8">
        <v>0</v>
      </c>
      <c r="D8" s="7">
        <v>5.4857008347134126E-2</v>
      </c>
      <c r="E8" s="8">
        <v>5.4857008347134126E-2</v>
      </c>
      <c r="F8" s="8">
        <v>6.1923957015896018</v>
      </c>
      <c r="G8" s="8">
        <v>222.7314096598499</v>
      </c>
      <c r="H8" s="8">
        <v>3.1985130439509897</v>
      </c>
      <c r="I8" s="8">
        <v>40.778899864917697</v>
      </c>
      <c r="J8" s="7">
        <v>52.360719478368488</v>
      </c>
      <c r="K8" s="7">
        <v>0</v>
      </c>
      <c r="L8" s="40"/>
      <c r="M8" s="36"/>
      <c r="N8" s="36"/>
    </row>
    <row r="9" spans="1:17" ht="12" customHeight="1" x14ac:dyDescent="0.25">
      <c r="A9" s="14">
        <f t="shared" si="0"/>
        <v>41308.375</v>
      </c>
      <c r="B9" s="12">
        <v>91.851611902141656</v>
      </c>
      <c r="C9" s="8">
        <v>0</v>
      </c>
      <c r="D9" s="7">
        <v>6.3455694657902934E-2</v>
      </c>
      <c r="E9" s="8">
        <v>6.3455694657902934E-2</v>
      </c>
      <c r="F9" s="8">
        <v>6.1765174807829357</v>
      </c>
      <c r="G9" s="8">
        <v>221.20953047879931</v>
      </c>
      <c r="H9" s="8">
        <v>3.4351819738975373</v>
      </c>
      <c r="I9" s="8">
        <v>40.715614095779323</v>
      </c>
      <c r="J9" s="7">
        <v>52.322471051404769</v>
      </c>
      <c r="K9" s="7">
        <v>0</v>
      </c>
      <c r="L9" s="40"/>
      <c r="M9" s="36"/>
      <c r="N9" s="36"/>
    </row>
    <row r="10" spans="1:17" ht="12" customHeight="1" x14ac:dyDescent="0.25">
      <c r="A10" s="14">
        <f t="shared" si="0"/>
        <v>41309.375</v>
      </c>
      <c r="B10" s="12">
        <v>91.86961966629228</v>
      </c>
      <c r="C10" s="8">
        <v>0</v>
      </c>
      <c r="D10" s="7">
        <v>6.5748771218347588E-2</v>
      </c>
      <c r="E10" s="8">
        <v>6.5748771218347588E-2</v>
      </c>
      <c r="F10" s="8">
        <v>6.1595771876125047</v>
      </c>
      <c r="G10" s="8">
        <v>221.1133588486214</v>
      </c>
      <c r="H10" s="8">
        <v>3.5876703796737921</v>
      </c>
      <c r="I10" s="8">
        <v>40.707769777456292</v>
      </c>
      <c r="J10" s="7">
        <v>52.317131254630027</v>
      </c>
      <c r="K10" s="7">
        <v>0</v>
      </c>
      <c r="L10" s="40"/>
      <c r="M10" s="36"/>
      <c r="N10" s="36"/>
    </row>
    <row r="11" spans="1:17" ht="12" customHeight="1" x14ac:dyDescent="0.25">
      <c r="A11" s="14">
        <f t="shared" si="0"/>
        <v>41310.375</v>
      </c>
      <c r="B11" s="12">
        <v>91.750237367321773</v>
      </c>
      <c r="C11" s="8">
        <v>0</v>
      </c>
      <c r="D11" s="7">
        <v>5.4097597587124666E-2</v>
      </c>
      <c r="E11" s="8">
        <v>5.4097597587124666E-2</v>
      </c>
      <c r="F11" s="8">
        <v>6.209083488543734</v>
      </c>
      <c r="G11" s="8">
        <v>222.59502750139634</v>
      </c>
      <c r="H11" s="8">
        <v>4.1556021504593952</v>
      </c>
      <c r="I11" s="8">
        <v>40.776941115940204</v>
      </c>
      <c r="J11" s="7">
        <v>52.359998172308039</v>
      </c>
      <c r="K11" s="7">
        <v>0</v>
      </c>
      <c r="L11" s="40"/>
      <c r="M11" s="36"/>
      <c r="N11" s="36"/>
    </row>
    <row r="12" spans="1:17" ht="12" customHeight="1" x14ac:dyDescent="0.25">
      <c r="A12" s="14">
        <f t="shared" si="0"/>
        <v>41311.375</v>
      </c>
      <c r="B12" s="12">
        <v>91.862836274475413</v>
      </c>
      <c r="C12" s="8">
        <v>0</v>
      </c>
      <c r="D12" s="7">
        <v>7.135551849269646E-2</v>
      </c>
      <c r="E12" s="8">
        <v>7.135551849269646E-2</v>
      </c>
      <c r="F12" s="8">
        <v>6.1154990696723139</v>
      </c>
      <c r="G12" s="8">
        <v>221.7909521147624</v>
      </c>
      <c r="H12" s="8">
        <v>4.1105022442308616</v>
      </c>
      <c r="I12" s="8">
        <v>40.721314074861418</v>
      </c>
      <c r="J12" s="7">
        <v>52.321810748037151</v>
      </c>
      <c r="K12" s="7">
        <v>0</v>
      </c>
      <c r="L12" s="40"/>
      <c r="M12" s="36"/>
      <c r="N12" s="36"/>
    </row>
    <row r="13" spans="1:17" ht="12" customHeight="1" x14ac:dyDescent="0.25">
      <c r="A13" s="14">
        <f t="shared" si="0"/>
        <v>41312.375</v>
      </c>
      <c r="B13" s="12">
        <v>92.24733312601613</v>
      </c>
      <c r="C13" s="8">
        <v>0</v>
      </c>
      <c r="D13" s="8">
        <v>0.12647569344084078</v>
      </c>
      <c r="E13" s="8">
        <v>0.12647569344084078</v>
      </c>
      <c r="F13" s="8">
        <v>6.154114811134094</v>
      </c>
      <c r="G13" s="8">
        <v>212.43143247841482</v>
      </c>
      <c r="H13" s="8">
        <v>4.1484833110119217</v>
      </c>
      <c r="I13" s="8">
        <v>40.414026718986804</v>
      </c>
      <c r="J13" s="7">
        <v>52.129414448688173</v>
      </c>
      <c r="K13" s="7">
        <v>0</v>
      </c>
      <c r="L13" s="40"/>
      <c r="M13" s="36"/>
      <c r="N13" s="36"/>
    </row>
    <row r="14" spans="1:17" ht="12" customHeight="1" x14ac:dyDescent="0.25">
      <c r="A14" s="14">
        <f t="shared" si="0"/>
        <v>41313.375</v>
      </c>
      <c r="B14" s="12">
        <v>93.07649646742523</v>
      </c>
      <c r="C14" s="8">
        <v>0</v>
      </c>
      <c r="D14" s="8">
        <v>0.25102936492048228</v>
      </c>
      <c r="E14" s="8">
        <v>0.25102936492048228</v>
      </c>
      <c r="F14" s="8">
        <v>6.2040607197051632</v>
      </c>
      <c r="G14" s="8">
        <v>190.63689978599012</v>
      </c>
      <c r="H14" s="8">
        <v>3.8009020369173885</v>
      </c>
      <c r="I14" s="8">
        <v>39.761471409773222</v>
      </c>
      <c r="J14" s="7">
        <v>51.716617631932088</v>
      </c>
      <c r="K14" s="7">
        <v>0</v>
      </c>
      <c r="L14" s="40"/>
      <c r="M14" s="36"/>
      <c r="N14" s="36"/>
    </row>
    <row r="15" spans="1:17" ht="12" customHeight="1" x14ac:dyDescent="0.25">
      <c r="A15" s="14">
        <f t="shared" si="0"/>
        <v>41314.375</v>
      </c>
      <c r="B15" s="12">
        <v>93.054405003446476</v>
      </c>
      <c r="C15" s="8">
        <v>0</v>
      </c>
      <c r="D15" s="8">
        <v>0.21536331470709405</v>
      </c>
      <c r="E15" s="8">
        <v>0.21536331470709405</v>
      </c>
      <c r="F15" s="8">
        <v>6.2696812821686247</v>
      </c>
      <c r="G15" s="8">
        <v>190.71092656466422</v>
      </c>
      <c r="H15" s="8">
        <v>4.4867756978146902</v>
      </c>
      <c r="I15" s="8">
        <v>39.789333445477631</v>
      </c>
      <c r="J15" s="7">
        <v>51.748731654104255</v>
      </c>
      <c r="K15" s="7">
        <v>0</v>
      </c>
      <c r="L15" s="40"/>
      <c r="M15" s="36"/>
      <c r="N15" s="36"/>
    </row>
    <row r="16" spans="1:17" ht="12" customHeight="1" x14ac:dyDescent="0.25">
      <c r="A16" s="14">
        <f t="shared" si="0"/>
        <v>41315.375</v>
      </c>
      <c r="B16" s="12">
        <v>93.050668318810125</v>
      </c>
      <c r="C16" s="8">
        <v>0</v>
      </c>
      <c r="D16" s="8">
        <v>0.20817812639946684</v>
      </c>
      <c r="E16" s="8">
        <v>0.20817812639946684</v>
      </c>
      <c r="F16" s="8">
        <v>6.2798023281415567</v>
      </c>
      <c r="G16" s="8">
        <v>190.77061642105141</v>
      </c>
      <c r="H16" s="8">
        <v>4.6026784028740364</v>
      </c>
      <c r="I16" s="8">
        <v>39.795240568155691</v>
      </c>
      <c r="J16" s="7">
        <v>51.755239940869593</v>
      </c>
      <c r="K16" s="7">
        <v>0</v>
      </c>
      <c r="L16" s="40"/>
      <c r="M16" s="36"/>
      <c r="N16" s="36"/>
    </row>
    <row r="17" spans="1:14" ht="12" customHeight="1" x14ac:dyDescent="0.25">
      <c r="A17" s="14">
        <f t="shared" si="0"/>
        <v>41316.375</v>
      </c>
      <c r="B17" s="12">
        <v>93.01442676030031</v>
      </c>
      <c r="C17" s="8">
        <v>0</v>
      </c>
      <c r="D17" s="8">
        <v>0.17183316938932952</v>
      </c>
      <c r="E17" s="8">
        <v>0.17183316938932952</v>
      </c>
      <c r="F17" s="8">
        <v>6.3473693767256272</v>
      </c>
      <c r="G17" s="8">
        <v>191.16999094476017</v>
      </c>
      <c r="H17" s="8">
        <v>4.2798319433550098</v>
      </c>
      <c r="I17" s="8">
        <v>39.83129157684332</v>
      </c>
      <c r="J17" s="7">
        <v>51.791977492119578</v>
      </c>
      <c r="K17" s="7">
        <v>0</v>
      </c>
      <c r="L17" s="40"/>
      <c r="M17" s="36"/>
      <c r="N17" s="36"/>
    </row>
    <row r="18" spans="1:14" ht="12" customHeight="1" x14ac:dyDescent="0.25">
      <c r="A18" s="14">
        <f t="shared" si="0"/>
        <v>41317.375</v>
      </c>
      <c r="B18" s="12">
        <v>93.059381491406171</v>
      </c>
      <c r="C18" s="8">
        <v>0</v>
      </c>
      <c r="D18" s="8">
        <v>0.21460534263289643</v>
      </c>
      <c r="E18" s="8">
        <v>0.21460534263289643</v>
      </c>
      <c r="F18" s="8">
        <v>6.265707777944594</v>
      </c>
      <c r="G18" s="8">
        <v>190.68738778383312</v>
      </c>
      <c r="H18" s="8">
        <v>4.5070119184100399</v>
      </c>
      <c r="I18" s="8">
        <v>39.788147398596159</v>
      </c>
      <c r="J18" s="7">
        <v>51.748360276947764</v>
      </c>
      <c r="K18" s="7">
        <v>0</v>
      </c>
      <c r="L18" s="40"/>
      <c r="M18" s="36"/>
      <c r="N18" s="36"/>
    </row>
    <row r="19" spans="1:14" ht="12" customHeight="1" x14ac:dyDescent="0.25">
      <c r="A19" s="14">
        <f t="shared" si="0"/>
        <v>41318.375</v>
      </c>
      <c r="B19" s="12">
        <v>93.039030020310975</v>
      </c>
      <c r="C19" s="8">
        <v>7.6744256916186668E-6</v>
      </c>
      <c r="D19" s="8">
        <v>0.18657377129303157</v>
      </c>
      <c r="E19" s="8">
        <v>0.18658144571872318</v>
      </c>
      <c r="F19" s="8">
        <v>6.3147703107684894</v>
      </c>
      <c r="G19" s="8">
        <v>190.86442644519639</v>
      </c>
      <c r="H19" s="8">
        <v>2.5514436704496934</v>
      </c>
      <c r="I19" s="8">
        <v>39.812511623996713</v>
      </c>
      <c r="J19" s="7">
        <v>51.774920803668266</v>
      </c>
      <c r="K19" s="7">
        <v>0</v>
      </c>
      <c r="L19" s="40"/>
      <c r="M19" s="36"/>
      <c r="N19" s="36"/>
    </row>
    <row r="20" spans="1:14" ht="12" customHeight="1" x14ac:dyDescent="0.25">
      <c r="A20" s="14">
        <f t="shared" si="0"/>
        <v>41319.375</v>
      </c>
      <c r="B20" s="12">
        <v>92.866143541525616</v>
      </c>
      <c r="C20" s="8">
        <v>0</v>
      </c>
      <c r="D20" s="8">
        <v>0.19988264139450093</v>
      </c>
      <c r="E20" s="8">
        <v>0.19988264139450093</v>
      </c>
      <c r="F20" s="8">
        <v>6.1874506825072197</v>
      </c>
      <c r="G20" s="8">
        <v>197.69173888295023</v>
      </c>
      <c r="H20" s="8">
        <v>2.6490117446842394</v>
      </c>
      <c r="I20" s="8">
        <v>39.952418966843204</v>
      </c>
      <c r="J20" s="7">
        <v>51.84453774091029</v>
      </c>
      <c r="K20" s="7">
        <v>0</v>
      </c>
      <c r="L20" s="40"/>
      <c r="M20" s="36"/>
      <c r="N20" s="36"/>
    </row>
    <row r="21" spans="1:14" ht="12" customHeight="1" x14ac:dyDescent="0.25">
      <c r="A21" s="14">
        <f t="shared" si="0"/>
        <v>41320.375</v>
      </c>
      <c r="B21" s="12">
        <v>91.97688103270842</v>
      </c>
      <c r="C21" s="8">
        <v>0</v>
      </c>
      <c r="D21" s="8">
        <v>0.12042915817218389</v>
      </c>
      <c r="E21" s="8">
        <v>0.12042915817218389</v>
      </c>
      <c r="F21" s="8">
        <v>6.2560835518143181</v>
      </c>
      <c r="G21" s="8">
        <v>218.51830861549058</v>
      </c>
      <c r="H21" s="8">
        <v>2.435879030960812</v>
      </c>
      <c r="I21" s="8">
        <v>40.568451570042463</v>
      </c>
      <c r="J21" s="7">
        <v>52.216723357830581</v>
      </c>
      <c r="K21" s="7">
        <v>0</v>
      </c>
      <c r="L21" s="40"/>
      <c r="M21" s="36"/>
      <c r="N21" s="36"/>
    </row>
    <row r="22" spans="1:14" ht="12" customHeight="1" x14ac:dyDescent="0.25">
      <c r="A22" s="14">
        <f t="shared" si="0"/>
        <v>41321.375</v>
      </c>
      <c r="B22" s="12">
        <v>91.919211486437504</v>
      </c>
      <c r="C22" s="8">
        <v>0</v>
      </c>
      <c r="D22" s="8">
        <v>9.3078810201890377E-2</v>
      </c>
      <c r="E22" s="8">
        <v>9.3078810201890377E-2</v>
      </c>
      <c r="F22" s="8">
        <v>6.3633987422493936</v>
      </c>
      <c r="G22" s="8">
        <v>218.30886915267129</v>
      </c>
      <c r="H22" s="8">
        <v>2.0356006505408719</v>
      </c>
      <c r="I22" s="8">
        <v>40.59499282330917</v>
      </c>
      <c r="J22" s="7">
        <v>52.24391877167583</v>
      </c>
      <c r="K22" s="7">
        <v>0</v>
      </c>
      <c r="L22" s="40"/>
      <c r="M22" s="36"/>
      <c r="N22" s="36"/>
    </row>
    <row r="23" spans="1:14" ht="12" customHeight="1" x14ac:dyDescent="0.25">
      <c r="A23" s="14">
        <f t="shared" si="0"/>
        <v>41322.375</v>
      </c>
      <c r="B23" s="12">
        <v>91.924848624062122</v>
      </c>
      <c r="C23" s="8">
        <v>0</v>
      </c>
      <c r="D23" s="8">
        <v>9.1594299268057552E-2</v>
      </c>
      <c r="E23" s="8">
        <v>9.1594299268057552E-2</v>
      </c>
      <c r="F23" s="8">
        <v>6.3624165264197909</v>
      </c>
      <c r="G23" s="8">
        <v>218.22568155907405</v>
      </c>
      <c r="H23" s="8">
        <v>2.1692995929850691</v>
      </c>
      <c r="I23" s="8">
        <v>40.592656769967981</v>
      </c>
      <c r="J23" s="7">
        <v>52.243232991924344</v>
      </c>
      <c r="K23" s="7">
        <v>0</v>
      </c>
      <c r="L23" s="40"/>
      <c r="M23" s="36"/>
      <c r="N23" s="36"/>
    </row>
    <row r="24" spans="1:14" ht="12" customHeight="1" x14ac:dyDescent="0.25">
      <c r="A24" s="14">
        <f t="shared" si="0"/>
        <v>41323.375</v>
      </c>
      <c r="B24" s="12">
        <v>91.977816466137966</v>
      </c>
      <c r="C24" s="8">
        <v>0</v>
      </c>
      <c r="D24" s="8">
        <v>9.465879022742496E-2</v>
      </c>
      <c r="E24" s="8">
        <v>9.465879022742496E-2</v>
      </c>
      <c r="F24" s="8">
        <v>6.3658508882257232</v>
      </c>
      <c r="G24" s="8">
        <v>217.07704145100652</v>
      </c>
      <c r="H24" s="8">
        <v>3.4598529606105539</v>
      </c>
      <c r="I24" s="8">
        <v>40.555223399357253</v>
      </c>
      <c r="J24" s="7">
        <v>52.221611042658324</v>
      </c>
      <c r="K24" s="7">
        <v>0</v>
      </c>
      <c r="L24" s="40"/>
      <c r="M24" s="36"/>
      <c r="N24" s="36"/>
    </row>
    <row r="25" spans="1:14" ht="12" customHeight="1" x14ac:dyDescent="0.25">
      <c r="A25" s="14">
        <f t="shared" si="0"/>
        <v>41324.375</v>
      </c>
      <c r="B25" s="12">
        <v>92.029025895383697</v>
      </c>
      <c r="C25" s="8">
        <v>0</v>
      </c>
      <c r="D25" s="8">
        <v>0.10449083619574059</v>
      </c>
      <c r="E25" s="8">
        <v>0.10449083619574059</v>
      </c>
      <c r="F25" s="8">
        <v>6.3271844373671797</v>
      </c>
      <c r="G25" s="8">
        <v>216.54439685164175</v>
      </c>
      <c r="H25" s="8">
        <v>4.1255419643641842</v>
      </c>
      <c r="I25" s="8">
        <v>40.526260382237368</v>
      </c>
      <c r="J25" s="7">
        <v>52.201270782120559</v>
      </c>
      <c r="K25" s="7">
        <v>0</v>
      </c>
      <c r="L25" s="40"/>
      <c r="M25" s="36"/>
      <c r="N25" s="36"/>
    </row>
    <row r="26" spans="1:14" ht="12" customHeight="1" x14ac:dyDescent="0.25">
      <c r="A26" s="14">
        <f t="shared" si="0"/>
        <v>41325.375</v>
      </c>
      <c r="B26" s="12">
        <v>92.065559179320317</v>
      </c>
      <c r="C26" s="8">
        <v>0</v>
      </c>
      <c r="D26" s="8">
        <v>0.11314151858320547</v>
      </c>
      <c r="E26" s="8">
        <v>0.11314151858320547</v>
      </c>
      <c r="F26" s="8">
        <v>6.2907939833222741</v>
      </c>
      <c r="G26" s="8">
        <v>216.29241978390201</v>
      </c>
      <c r="H26" s="8">
        <v>3.834741861653443</v>
      </c>
      <c r="I26" s="8">
        <v>40.506891511274368</v>
      </c>
      <c r="J26" s="7">
        <v>52.186655925066255</v>
      </c>
      <c r="K26" s="7">
        <v>0.59822931534776846</v>
      </c>
      <c r="L26" s="40"/>
      <c r="M26" s="36"/>
      <c r="N26" s="36"/>
    </row>
    <row r="27" spans="1:14" ht="12" customHeight="1" x14ac:dyDescent="0.25">
      <c r="A27" s="14">
        <f t="shared" si="0"/>
        <v>41326.375</v>
      </c>
      <c r="B27" s="12">
        <v>92.001539797285034</v>
      </c>
      <c r="C27" s="8">
        <v>0</v>
      </c>
      <c r="D27" s="8">
        <v>9.6298871944570083E-2</v>
      </c>
      <c r="E27" s="8">
        <v>9.6298871944570083E-2</v>
      </c>
      <c r="F27" s="8">
        <v>6.3553347055876701</v>
      </c>
      <c r="G27" s="8">
        <v>216.76737568622727</v>
      </c>
      <c r="H27" s="8">
        <v>4.2714992700167951</v>
      </c>
      <c r="I27" s="8">
        <v>40.542244791591109</v>
      </c>
      <c r="J27" s="7">
        <v>52.213790383692356</v>
      </c>
      <c r="K27" s="7">
        <v>0</v>
      </c>
      <c r="L27" s="40"/>
      <c r="M27" s="36"/>
      <c r="N27" s="36"/>
    </row>
    <row r="28" spans="1:14" ht="12" customHeight="1" x14ac:dyDescent="0.25">
      <c r="A28" s="14">
        <f t="shared" si="0"/>
        <v>41327.375</v>
      </c>
      <c r="B28" s="12">
        <v>92.037985814402674</v>
      </c>
      <c r="C28" s="8">
        <v>0</v>
      </c>
      <c r="D28" s="8">
        <v>0.10480102490528537</v>
      </c>
      <c r="E28" s="8">
        <v>0.10480102490528537</v>
      </c>
      <c r="F28" s="8">
        <v>6.3198999048834308</v>
      </c>
      <c r="G28" s="8">
        <v>216.49993598654856</v>
      </c>
      <c r="H28" s="8">
        <v>4.0252878805216064</v>
      </c>
      <c r="I28" s="8">
        <v>40.523088198759829</v>
      </c>
      <c r="J28" s="7">
        <v>52.199449669175962</v>
      </c>
      <c r="K28" s="7">
        <v>2.7277828859177133E-2</v>
      </c>
      <c r="L28" s="40"/>
      <c r="M28" s="36"/>
      <c r="N28" s="36"/>
    </row>
    <row r="29" spans="1:14" ht="12" customHeight="1" x14ac:dyDescent="0.25">
      <c r="A29" s="14">
        <f t="shared" si="0"/>
        <v>41328.375</v>
      </c>
      <c r="B29" s="12">
        <v>91.942966912626673</v>
      </c>
      <c r="C29" s="8">
        <v>0</v>
      </c>
      <c r="D29" s="8">
        <v>9.3892267172122484E-2</v>
      </c>
      <c r="E29" s="8">
        <v>9.3892267172122484E-2</v>
      </c>
      <c r="F29" s="8">
        <v>6.3650986952972177</v>
      </c>
      <c r="G29" s="8">
        <v>217.84500079353811</v>
      </c>
      <c r="H29" s="8">
        <v>3.1765383838327539</v>
      </c>
      <c r="I29" s="8">
        <v>40.578190212515793</v>
      </c>
      <c r="J29" s="7">
        <v>52.234357328059815</v>
      </c>
      <c r="K29" s="7">
        <v>9.6672944934616784E-2</v>
      </c>
      <c r="L29" s="40"/>
      <c r="M29" s="36"/>
      <c r="N29" s="36"/>
    </row>
    <row r="30" spans="1:14" ht="12" customHeight="1" x14ac:dyDescent="0.25">
      <c r="A30" s="14">
        <f t="shared" si="0"/>
        <v>41329.375</v>
      </c>
      <c r="B30" s="12">
        <v>91.920213348888268</v>
      </c>
      <c r="C30" s="8">
        <v>0</v>
      </c>
      <c r="D30" s="8">
        <v>9.1743903751402442E-2</v>
      </c>
      <c r="E30" s="8">
        <v>9.1743903751402442E-2</v>
      </c>
      <c r="F30" s="8">
        <v>6.3673066189094261</v>
      </c>
      <c r="G30" s="8">
        <v>218.23439257174425</v>
      </c>
      <c r="H30" s="8">
        <v>4.0183784555361086</v>
      </c>
      <c r="I30" s="8">
        <v>40.593922387128977</v>
      </c>
      <c r="J30" s="7">
        <v>52.243895435515171</v>
      </c>
      <c r="K30" s="7">
        <v>0.13562431489934254</v>
      </c>
      <c r="L30" s="40"/>
      <c r="M30" s="36"/>
      <c r="N30" s="36"/>
    </row>
    <row r="31" spans="1:14" ht="12" customHeight="1" x14ac:dyDescent="0.25">
      <c r="A31" s="14">
        <f t="shared" si="0"/>
        <v>41330.375</v>
      </c>
      <c r="B31" s="12">
        <v>91.878643841949483</v>
      </c>
      <c r="C31" s="8">
        <v>2.3421810554291395E-5</v>
      </c>
      <c r="D31" s="8">
        <v>8.2657701014732632E-2</v>
      </c>
      <c r="E31" s="8">
        <v>8.2681122825286918E-2</v>
      </c>
      <c r="F31" s="8">
        <v>6.4075969423732166</v>
      </c>
      <c r="G31" s="8">
        <v>218.57761852159697</v>
      </c>
      <c r="H31" s="8">
        <v>3.8649221799099691</v>
      </c>
      <c r="I31" s="8">
        <v>40.615762815012964</v>
      </c>
      <c r="J31" s="7">
        <v>52.260029015201731</v>
      </c>
      <c r="K31" s="7">
        <v>4.9051238633304843E-2</v>
      </c>
      <c r="L31" s="40"/>
      <c r="M31" s="36"/>
      <c r="N31" s="36"/>
    </row>
    <row r="32" spans="1:14" ht="12" customHeight="1" x14ac:dyDescent="0.25">
      <c r="A32" s="14">
        <f t="shared" si="0"/>
        <v>41331.375</v>
      </c>
      <c r="B32" s="12">
        <v>91.877538419783235</v>
      </c>
      <c r="C32" s="8">
        <v>0</v>
      </c>
      <c r="D32" s="8">
        <v>8.2201769973019173E-2</v>
      </c>
      <c r="E32" s="8">
        <v>8.2201769973019173E-2</v>
      </c>
      <c r="F32" s="8">
        <v>6.4098001385205352</v>
      </c>
      <c r="G32" s="8">
        <v>218.51922315251602</v>
      </c>
      <c r="H32" s="8">
        <v>1.6216287503818709</v>
      </c>
      <c r="I32" s="8">
        <v>40.615755341042444</v>
      </c>
      <c r="J32" s="7">
        <v>52.260200409609595</v>
      </c>
      <c r="K32" s="7">
        <v>2.7537635623070815E-2</v>
      </c>
      <c r="L32" s="40"/>
      <c r="M32" s="36"/>
      <c r="N32" s="36"/>
    </row>
    <row r="33" spans="1:14" ht="12" customHeight="1" x14ac:dyDescent="0.25">
      <c r="A33" s="14">
        <f t="shared" si="0"/>
        <v>41332.375</v>
      </c>
      <c r="B33" s="12">
        <v>91.856149850786679</v>
      </c>
      <c r="C33" s="8">
        <v>0</v>
      </c>
      <c r="D33" s="8">
        <v>7.6662052348492563E-2</v>
      </c>
      <c r="E33" s="8">
        <v>7.6662052348492563E-2</v>
      </c>
      <c r="F33" s="8">
        <v>6.440374430692148</v>
      </c>
      <c r="G33" s="8">
        <v>218.52016009568456</v>
      </c>
      <c r="H33" s="8">
        <v>2.2822849239188909</v>
      </c>
      <c r="I33" s="8">
        <v>40.624663610001953</v>
      </c>
      <c r="J33" s="7">
        <v>52.26773001543539</v>
      </c>
      <c r="K33" s="7">
        <v>0.20642463889946466</v>
      </c>
      <c r="L33" s="40"/>
      <c r="M33" s="36"/>
      <c r="N33" s="36"/>
    </row>
    <row r="34" spans="1:14" ht="12" customHeight="1" x14ac:dyDescent="0.25">
      <c r="A34" s="14">
        <f t="shared" si="0"/>
        <v>41333.375</v>
      </c>
      <c r="B34" s="12">
        <v>92.102961652176802</v>
      </c>
      <c r="C34" s="8">
        <v>1.4138241486909411E-5</v>
      </c>
      <c r="D34" s="8">
        <v>0.11557623263330975</v>
      </c>
      <c r="E34" s="8">
        <v>0.11559037087479666</v>
      </c>
      <c r="F34" s="8">
        <v>6.2549240512533677</v>
      </c>
      <c r="G34" s="8">
        <v>216.23132566566437</v>
      </c>
      <c r="H34" s="8">
        <v>1.3981136348767573</v>
      </c>
      <c r="I34" s="8">
        <v>40.493942966269088</v>
      </c>
      <c r="J34" s="7">
        <v>52.178419648619304</v>
      </c>
      <c r="K34" s="7">
        <v>0.25731988969061725</v>
      </c>
      <c r="L34" s="40"/>
      <c r="M34" s="36"/>
      <c r="N34" s="36"/>
    </row>
    <row r="35" spans="1:14" ht="12" customHeight="1" x14ac:dyDescent="0.25">
      <c r="A35" s="14"/>
      <c r="B35" s="12"/>
      <c r="C35" s="8"/>
      <c r="D35" s="8"/>
      <c r="E35" s="8"/>
      <c r="F35" s="8"/>
      <c r="G35" s="8"/>
      <c r="H35" s="8"/>
      <c r="I35" s="8"/>
      <c r="J35" s="7"/>
      <c r="K35" s="7"/>
      <c r="L35" s="40"/>
      <c r="M35" s="36"/>
      <c r="N35" s="36"/>
    </row>
    <row r="36" spans="1:14" ht="12" customHeight="1" x14ac:dyDescent="0.25">
      <c r="A36" s="14"/>
      <c r="B36" s="12"/>
      <c r="C36" s="8"/>
      <c r="D36" s="8"/>
      <c r="E36" s="8"/>
      <c r="F36" s="8"/>
      <c r="G36" s="8"/>
      <c r="H36" s="8"/>
      <c r="I36" s="8"/>
      <c r="J36" s="7"/>
      <c r="K36" s="7"/>
      <c r="L36" s="40"/>
      <c r="M36" s="36"/>
      <c r="N36" s="36"/>
    </row>
    <row r="37" spans="1:14" ht="12" customHeight="1" thickBot="1" x14ac:dyDescent="0.3">
      <c r="A37" s="14"/>
      <c r="B37" s="26"/>
      <c r="C37" s="27"/>
      <c r="D37" s="27"/>
      <c r="E37" s="8"/>
      <c r="F37" s="27"/>
      <c r="G37" s="27"/>
      <c r="H37" s="27"/>
      <c r="I37" s="27"/>
      <c r="J37" s="47"/>
      <c r="K37" s="47"/>
      <c r="L37" s="40"/>
      <c r="M37" s="36"/>
      <c r="N37" s="36"/>
    </row>
    <row r="38" spans="1:14" ht="17.25" customHeight="1" x14ac:dyDescent="0.25">
      <c r="A38" s="58" t="s">
        <v>26</v>
      </c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41"/>
      <c r="M38" s="41"/>
      <c r="N38" s="41"/>
    </row>
    <row r="39" spans="1:14" ht="7.5" customHeight="1" thickBot="1" x14ac:dyDescent="0.3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</row>
    <row r="40" spans="1:14" x14ac:dyDescent="0.25">
      <c r="A40" s="19" t="s">
        <v>17</v>
      </c>
      <c r="B40" s="31">
        <f>MIN(B7:B36)</f>
        <v>91.750237367321773</v>
      </c>
      <c r="C40" s="31">
        <f>MIN(C7:C36)</f>
        <v>0</v>
      </c>
      <c r="D40" s="31">
        <f t="shared" ref="D40:K40" si="1">MIN(D7:D36)</f>
        <v>5.4097597587124666E-2</v>
      </c>
      <c r="E40" s="31">
        <f t="shared" si="1"/>
        <v>5.4097597587124666E-2</v>
      </c>
      <c r="F40" s="31">
        <f t="shared" si="1"/>
        <v>6.1057158535845772</v>
      </c>
      <c r="G40" s="31">
        <f t="shared" si="1"/>
        <v>190.63689978599012</v>
      </c>
      <c r="H40" s="31">
        <f t="shared" si="1"/>
        <v>1.3981136348767573</v>
      </c>
      <c r="I40" s="31">
        <f t="shared" si="1"/>
        <v>39.761471409773222</v>
      </c>
      <c r="J40" s="31">
        <f t="shared" si="1"/>
        <v>51.716617631932088</v>
      </c>
      <c r="K40" s="31">
        <f t="shared" si="1"/>
        <v>0</v>
      </c>
      <c r="L40" s="28"/>
    </row>
    <row r="41" spans="1:14" x14ac:dyDescent="0.25">
      <c r="A41" s="20" t="s">
        <v>18</v>
      </c>
      <c r="B41" s="32">
        <f>AVERAGE(B7:B37)</f>
        <v>92.231328575624815</v>
      </c>
      <c r="C41" s="32">
        <f t="shared" ref="C41:K41" si="2">AVERAGE(C7:C37)</f>
        <v>1.6155170618864096E-6</v>
      </c>
      <c r="D41" s="32">
        <f t="shared" si="2"/>
        <v>0.12086875018508607</v>
      </c>
      <c r="E41" s="32">
        <f t="shared" si="2"/>
        <v>0.12087036570214794</v>
      </c>
      <c r="F41" s="32">
        <f t="shared" si="2"/>
        <v>6.2809932031355959</v>
      </c>
      <c r="G41" s="32">
        <f t="shared" si="2"/>
        <v>211.39491627956642</v>
      </c>
      <c r="H41" s="32">
        <f t="shared" si="2"/>
        <v>3.3656518057192573</v>
      </c>
      <c r="I41" s="32">
        <f t="shared" si="2"/>
        <v>40.395033497414239</v>
      </c>
      <c r="J41" s="32">
        <f t="shared" si="2"/>
        <v>52.121997151717601</v>
      </c>
      <c r="K41" s="32">
        <f t="shared" si="2"/>
        <v>4.9933493103120084E-2</v>
      </c>
      <c r="L41" s="28"/>
    </row>
    <row r="42" spans="1:14" x14ac:dyDescent="0.25">
      <c r="A42" s="21" t="s">
        <v>19</v>
      </c>
      <c r="B42" s="33">
        <f>MAX(B7:B36)</f>
        <v>93.07649646742523</v>
      </c>
      <c r="C42" s="33">
        <f>MAX(C7:C36)</f>
        <v>2.3421810554291395E-5</v>
      </c>
      <c r="D42" s="33">
        <f t="shared" ref="D42:K42" si="3">MAX(D7:D36)</f>
        <v>0.25102936492048228</v>
      </c>
      <c r="E42" s="33">
        <f t="shared" si="3"/>
        <v>0.25102936492048228</v>
      </c>
      <c r="F42" s="33">
        <f t="shared" si="3"/>
        <v>6.440374430692148</v>
      </c>
      <c r="G42" s="33">
        <f t="shared" si="3"/>
        <v>222.7314096598499</v>
      </c>
      <c r="H42" s="33">
        <f t="shared" si="3"/>
        <v>4.6026784028740364</v>
      </c>
      <c r="I42" s="33">
        <f t="shared" si="3"/>
        <v>40.778899864917697</v>
      </c>
      <c r="J42" s="33">
        <f t="shared" si="3"/>
        <v>52.360719478368488</v>
      </c>
      <c r="K42" s="33">
        <f t="shared" si="3"/>
        <v>0.59822931534776846</v>
      </c>
      <c r="L42" s="28"/>
    </row>
    <row r="43" spans="1:14" ht="15.75" thickBot="1" x14ac:dyDescent="0.3">
      <c r="A43" s="24" t="s">
        <v>25</v>
      </c>
      <c r="B43" s="34">
        <f>STDEV(B7:B37)</f>
        <v>0.48719495991814404</v>
      </c>
      <c r="C43" s="34">
        <f t="shared" ref="C43:K43" si="4">STDEV(C7:C37)</f>
        <v>5.2149742413218752E-6</v>
      </c>
      <c r="D43" s="34">
        <f t="shared" si="4"/>
        <v>5.559233521402332E-2</v>
      </c>
      <c r="E43" s="34">
        <f t="shared" si="4"/>
        <v>5.5592025296069429E-2</v>
      </c>
      <c r="F43" s="34">
        <f t="shared" si="4"/>
        <v>9.3729699663000848E-2</v>
      </c>
      <c r="G43" s="34">
        <f t="shared" si="4"/>
        <v>11.927761554622698</v>
      </c>
      <c r="H43" s="34">
        <f t="shared" si="4"/>
        <v>0.96111079350571171</v>
      </c>
      <c r="I43" s="34">
        <f t="shared" si="4"/>
        <v>0.35475405576426322</v>
      </c>
      <c r="J43" s="34">
        <f t="shared" si="4"/>
        <v>0.21809130386603592</v>
      </c>
      <c r="K43" s="34">
        <f t="shared" si="4"/>
        <v>0.12598311244676327</v>
      </c>
      <c r="L43" s="28"/>
    </row>
    <row r="44" spans="1:14" ht="7.5" customHeight="1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9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1"/>
    </row>
    <row r="46" spans="1:14" x14ac:dyDescent="0.25">
      <c r="A46" s="2"/>
      <c r="B46" s="52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4"/>
    </row>
    <row r="47" spans="1:14" x14ac:dyDescent="0.25">
      <c r="A47" s="2"/>
      <c r="B47" s="52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4"/>
    </row>
    <row r="48" spans="1:14" x14ac:dyDescent="0.25">
      <c r="A48" s="2"/>
      <c r="B48" s="52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4"/>
    </row>
    <row r="49" spans="1:14" x14ac:dyDescent="0.25">
      <c r="A49" s="2"/>
      <c r="B49" s="55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7"/>
    </row>
  </sheetData>
  <sheetProtection password="CF7A" sheet="1" objects="1" scenarios="1" insertRows="0"/>
  <protectedRanges>
    <protectedRange sqref="A2:L4" name="Rango1"/>
  </protectedRanges>
  <mergeCells count="9">
    <mergeCell ref="A1:N1"/>
    <mergeCell ref="B45:N49"/>
    <mergeCell ref="A38:K38"/>
    <mergeCell ref="A4:B4"/>
    <mergeCell ref="C4:D4"/>
    <mergeCell ref="A2:B2"/>
    <mergeCell ref="A3:B3"/>
    <mergeCell ref="C2:K2"/>
    <mergeCell ref="C3:K3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deberá estar entre 0 y 100" sqref="N7 B7:F37">
      <formula1>0</formula1>
      <formula2>100</formula2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view="pageBreakPreview" zoomScale="60" zoomScaleNormal="100" workbookViewId="0">
      <selection sqref="A1:K1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3" t="s">
        <v>21</v>
      </c>
      <c r="B1" s="74"/>
      <c r="C1" s="74"/>
      <c r="D1" s="74"/>
      <c r="E1" s="74"/>
      <c r="F1" s="74"/>
      <c r="G1" s="74"/>
      <c r="H1" s="74"/>
      <c r="I1" s="74"/>
      <c r="J1" s="74"/>
      <c r="K1" s="75"/>
    </row>
    <row r="2" spans="1:13" x14ac:dyDescent="0.25">
      <c r="A2" s="59" t="s">
        <v>0</v>
      </c>
      <c r="B2" s="61"/>
      <c r="C2" s="76" t="str">
        <f>'Promedios PMX'!C2:K2</f>
        <v>Terminal de LNG de Altamira, S. de R.L. de C.V.</v>
      </c>
      <c r="D2" s="77"/>
      <c r="E2" s="77"/>
      <c r="F2" s="77"/>
      <c r="G2" s="77"/>
      <c r="H2" s="77"/>
      <c r="I2" s="77"/>
      <c r="J2" s="77"/>
      <c r="K2" s="77"/>
    </row>
    <row r="3" spans="1:13" x14ac:dyDescent="0.25">
      <c r="A3" s="59" t="s">
        <v>1</v>
      </c>
      <c r="B3" s="61"/>
      <c r="C3" s="78" t="str">
        <f>'Promedios PMX'!C3:K3</f>
        <v>PEMEX</v>
      </c>
      <c r="D3" s="79"/>
      <c r="E3" s="79"/>
      <c r="F3" s="79"/>
      <c r="G3" s="79"/>
      <c r="H3" s="79"/>
      <c r="I3" s="79"/>
      <c r="J3" s="79"/>
      <c r="K3" s="79"/>
    </row>
    <row r="4" spans="1:13" ht="15.75" thickBot="1" x14ac:dyDescent="0.3">
      <c r="A4" s="59" t="s">
        <v>2</v>
      </c>
      <c r="B4" s="59"/>
      <c r="C4" s="80" t="s">
        <v>9</v>
      </c>
      <c r="D4" s="80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2" t="s">
        <v>3</v>
      </c>
      <c r="C6" s="42" t="s">
        <v>14</v>
      </c>
      <c r="D6" s="42" t="s">
        <v>4</v>
      </c>
      <c r="E6" s="43" t="s">
        <v>5</v>
      </c>
      <c r="F6" s="42" t="s">
        <v>6</v>
      </c>
      <c r="G6" s="42" t="s">
        <v>10</v>
      </c>
      <c r="H6" s="42" t="s">
        <v>11</v>
      </c>
      <c r="I6" s="42" t="s">
        <v>12</v>
      </c>
      <c r="J6" s="42" t="s">
        <v>20</v>
      </c>
      <c r="K6" s="42" t="s">
        <v>13</v>
      </c>
      <c r="L6" s="15"/>
    </row>
    <row r="7" spans="1:13" ht="12" customHeight="1" x14ac:dyDescent="0.25">
      <c r="A7" s="14">
        <v>41306.375</v>
      </c>
      <c r="B7" s="11">
        <v>93.116554260253906</v>
      </c>
      <c r="C7" s="10">
        <v>0</v>
      </c>
      <c r="D7" s="10">
        <v>0.22023500502109528</v>
      </c>
      <c r="E7" s="10">
        <v>0.22023500502109528</v>
      </c>
      <c r="F7" s="10">
        <v>6.3310651779174805</v>
      </c>
      <c r="G7" s="10">
        <v>222.18698827158789</v>
      </c>
      <c r="H7" s="10">
        <v>3.6599153511298397</v>
      </c>
      <c r="I7" s="10">
        <v>40.702885944537584</v>
      </c>
      <c r="J7" s="10">
        <v>52.303658107145289</v>
      </c>
      <c r="K7" s="10">
        <v>0</v>
      </c>
    </row>
    <row r="8" spans="1:13" ht="12" customHeight="1" x14ac:dyDescent="0.25">
      <c r="A8" s="14">
        <f t="shared" ref="A8:A34" si="0">A7+1</f>
        <v>41307.375</v>
      </c>
      <c r="B8" s="12">
        <v>91.934913635253906</v>
      </c>
      <c r="C8" s="8">
        <v>0</v>
      </c>
      <c r="D8" s="7">
        <v>8.8602502816368806E-2</v>
      </c>
      <c r="E8" s="8">
        <v>8.8602502816368806E-2</v>
      </c>
      <c r="F8" s="8">
        <v>6.2275819778442383</v>
      </c>
      <c r="G8" s="8">
        <v>223.66146697998045</v>
      </c>
      <c r="H8" s="8">
        <v>4.8217930271880007</v>
      </c>
      <c r="I8" s="8">
        <v>40.813092307934468</v>
      </c>
      <c r="J8" s="7">
        <v>52.380243047288744</v>
      </c>
      <c r="K8" s="7">
        <v>0</v>
      </c>
    </row>
    <row r="9" spans="1:13" ht="12" customHeight="1" x14ac:dyDescent="0.25">
      <c r="A9" s="14">
        <f t="shared" si="0"/>
        <v>41308.375</v>
      </c>
      <c r="B9" s="12">
        <v>92.017311096191406</v>
      </c>
      <c r="C9" s="8">
        <v>0</v>
      </c>
      <c r="D9" s="7">
        <v>8.8560998439788818E-2</v>
      </c>
      <c r="E9" s="8">
        <v>8.8560998439788818E-2</v>
      </c>
      <c r="F9" s="8">
        <v>6.3114891052246094</v>
      </c>
      <c r="G9" s="8">
        <v>221.99541702270506</v>
      </c>
      <c r="H9" s="8">
        <v>6.0417645688991604</v>
      </c>
      <c r="I9" s="8">
        <v>40.775715111456442</v>
      </c>
      <c r="J9" s="7">
        <v>52.359685134404749</v>
      </c>
      <c r="K9" s="7">
        <v>0</v>
      </c>
    </row>
    <row r="10" spans="1:13" ht="12" customHeight="1" x14ac:dyDescent="0.25">
      <c r="A10" s="14">
        <f t="shared" si="0"/>
        <v>41309.375</v>
      </c>
      <c r="B10" s="12">
        <v>92.030715942382813</v>
      </c>
      <c r="C10" s="8">
        <v>0</v>
      </c>
      <c r="D10" s="7">
        <v>8.8707000017166138E-2</v>
      </c>
      <c r="E10" s="8">
        <v>8.8707000017166138E-2</v>
      </c>
      <c r="F10" s="8">
        <v>6.4139890670776367</v>
      </c>
      <c r="G10" s="8">
        <v>222.54157485961912</v>
      </c>
      <c r="H10" s="8">
        <v>5.8674829719401638</v>
      </c>
      <c r="I10" s="8">
        <v>40.811323053927417</v>
      </c>
      <c r="J10" s="7">
        <v>52.380029281380438</v>
      </c>
      <c r="K10" s="7">
        <v>0</v>
      </c>
    </row>
    <row r="11" spans="1:13" ht="12" customHeight="1" x14ac:dyDescent="0.25">
      <c r="A11" s="14">
        <f t="shared" si="0"/>
        <v>41310.375</v>
      </c>
      <c r="B11" s="12">
        <v>91.870124816894531</v>
      </c>
      <c r="C11" s="8">
        <v>0</v>
      </c>
      <c r="D11" s="7">
        <v>7.53059983253479E-2</v>
      </c>
      <c r="E11" s="8">
        <v>7.53059983253479E-2</v>
      </c>
      <c r="F11" s="8">
        <v>6.2444419860839844</v>
      </c>
      <c r="G11" s="8">
        <v>223.29650344848631</v>
      </c>
      <c r="H11" s="8">
        <v>8.8302712092376545</v>
      </c>
      <c r="I11" s="8">
        <v>40.806520143306727</v>
      </c>
      <c r="J11" s="7">
        <v>52.377514120799717</v>
      </c>
      <c r="K11" s="7">
        <v>0</v>
      </c>
    </row>
    <row r="12" spans="1:13" ht="12" customHeight="1" x14ac:dyDescent="0.25">
      <c r="A12" s="14">
        <f t="shared" si="0"/>
        <v>41311.375</v>
      </c>
      <c r="B12" s="12">
        <v>91.88128662109375</v>
      </c>
      <c r="C12" s="8">
        <v>0</v>
      </c>
      <c r="D12" s="7">
        <v>7.5113996863365173E-2</v>
      </c>
      <c r="E12" s="8">
        <v>7.5113996863365173E-2</v>
      </c>
      <c r="F12" s="8">
        <v>6.1359171867370605</v>
      </c>
      <c r="G12" s="8">
        <v>222.44223251342771</v>
      </c>
      <c r="H12" s="8">
        <v>6.9131732796905059</v>
      </c>
      <c r="I12" s="8">
        <v>40.743249982658654</v>
      </c>
      <c r="J12" s="7">
        <v>52.333833104132033</v>
      </c>
      <c r="K12" s="7">
        <v>0</v>
      </c>
    </row>
    <row r="13" spans="1:13" ht="12" customHeight="1" x14ac:dyDescent="0.25">
      <c r="A13" s="14">
        <f t="shared" si="0"/>
        <v>41312.375</v>
      </c>
      <c r="B13" s="12">
        <v>92.952424019641427</v>
      </c>
      <c r="C13" s="8">
        <v>0</v>
      </c>
      <c r="D13" s="8">
        <v>0.23421046945070054</v>
      </c>
      <c r="E13" s="8">
        <v>0.23421046945070054</v>
      </c>
      <c r="F13" s="8">
        <v>6.2059001922607422</v>
      </c>
      <c r="G13" s="8">
        <v>222.28735198974607</v>
      </c>
      <c r="H13" s="8">
        <v>7.6683938961776734</v>
      </c>
      <c r="I13" s="8">
        <v>40.763621418899241</v>
      </c>
      <c r="J13" s="7">
        <v>52.35169392800271</v>
      </c>
      <c r="K13" s="7">
        <v>0</v>
      </c>
    </row>
    <row r="14" spans="1:13" ht="12" customHeight="1" x14ac:dyDescent="0.25">
      <c r="A14" s="14">
        <f t="shared" si="0"/>
        <v>41313.375</v>
      </c>
      <c r="B14" s="12">
        <v>93.115341186523438</v>
      </c>
      <c r="C14" s="8">
        <v>0</v>
      </c>
      <c r="D14" s="8">
        <v>0.27295601367950439</v>
      </c>
      <c r="E14" s="8">
        <v>0.27295601367950439</v>
      </c>
      <c r="F14" s="8">
        <v>6.2273287773132324</v>
      </c>
      <c r="G14" s="8">
        <v>194.81571044921873</v>
      </c>
      <c r="H14" s="8">
        <v>5.6932013749811663</v>
      </c>
      <c r="I14" s="8">
        <v>39.864867672581724</v>
      </c>
      <c r="J14" s="7">
        <v>51.781280068634011</v>
      </c>
      <c r="K14" s="7">
        <v>0</v>
      </c>
    </row>
    <row r="15" spans="1:13" ht="12" customHeight="1" x14ac:dyDescent="0.25">
      <c r="A15" s="14">
        <f t="shared" si="0"/>
        <v>41314.375</v>
      </c>
      <c r="B15" s="12">
        <v>93.105484008789063</v>
      </c>
      <c r="C15" s="8">
        <v>0</v>
      </c>
      <c r="D15" s="8">
        <v>0.26706099510192871</v>
      </c>
      <c r="E15" s="8">
        <v>0.26706099510192871</v>
      </c>
      <c r="F15" s="8">
        <v>6.3705229759216309</v>
      </c>
      <c r="G15" s="8">
        <v>191.31670227050779</v>
      </c>
      <c r="H15" s="8">
        <v>6.9131732796905059</v>
      </c>
      <c r="I15" s="8">
        <v>39.842622373485348</v>
      </c>
      <c r="J15" s="7">
        <v>51.802633918410649</v>
      </c>
      <c r="K15" s="7">
        <v>0</v>
      </c>
    </row>
    <row r="16" spans="1:13" ht="12" customHeight="1" x14ac:dyDescent="0.25">
      <c r="A16" s="14">
        <f t="shared" si="0"/>
        <v>41315.375</v>
      </c>
      <c r="B16" s="12">
        <v>93.091476440429688</v>
      </c>
      <c r="C16" s="8">
        <v>0</v>
      </c>
      <c r="D16" s="8">
        <v>0.24164499342441559</v>
      </c>
      <c r="E16" s="8">
        <v>0.24164499342441559</v>
      </c>
      <c r="F16" s="8">
        <v>6.440025806427002</v>
      </c>
      <c r="G16" s="8">
        <v>191.98662414550779</v>
      </c>
      <c r="H16" s="8">
        <v>7.4360184335656774</v>
      </c>
      <c r="I16" s="8">
        <v>39.872795204032343</v>
      </c>
      <c r="J16" s="7">
        <v>51.819871637399665</v>
      </c>
      <c r="K16" s="7">
        <v>0</v>
      </c>
    </row>
    <row r="17" spans="1:11" ht="12" customHeight="1" x14ac:dyDescent="0.25">
      <c r="A17" s="14">
        <f t="shared" si="0"/>
        <v>41316.375</v>
      </c>
      <c r="B17" s="12">
        <v>93.084205627441406</v>
      </c>
      <c r="C17" s="8">
        <v>0</v>
      </c>
      <c r="D17" s="8">
        <v>0.22887800633907318</v>
      </c>
      <c r="E17" s="8">
        <v>0.22887800633907318</v>
      </c>
      <c r="F17" s="8">
        <v>6.3829488754272461</v>
      </c>
      <c r="G17" s="8">
        <v>191.44199981689451</v>
      </c>
      <c r="H17" s="8">
        <v>6.0417645688991604</v>
      </c>
      <c r="I17" s="8">
        <v>39.849130863161669</v>
      </c>
      <c r="J17" s="7">
        <v>51.808883160070515</v>
      </c>
      <c r="K17" s="7">
        <v>0</v>
      </c>
    </row>
    <row r="18" spans="1:11" ht="12" customHeight="1" x14ac:dyDescent="0.25">
      <c r="A18" s="14">
        <f t="shared" si="0"/>
        <v>41317.375</v>
      </c>
      <c r="B18" s="12">
        <v>93.073562622070312</v>
      </c>
      <c r="C18" s="8">
        <v>0</v>
      </c>
      <c r="D18" s="8">
        <v>0.22440999746322632</v>
      </c>
      <c r="E18" s="8">
        <v>0.22440999746322632</v>
      </c>
      <c r="F18" s="8">
        <v>6.3914060592651367</v>
      </c>
      <c r="G18" s="8">
        <v>191.59361114501951</v>
      </c>
      <c r="H18" s="8">
        <v>8.8302712092376545</v>
      </c>
      <c r="I18" s="8">
        <v>39.852282773256498</v>
      </c>
      <c r="J18" s="7">
        <v>51.809337981152012</v>
      </c>
      <c r="K18" s="7">
        <v>0</v>
      </c>
    </row>
    <row r="19" spans="1:11" ht="12" customHeight="1" x14ac:dyDescent="0.25">
      <c r="A19" s="14">
        <f t="shared" si="0"/>
        <v>41318.375</v>
      </c>
      <c r="B19" s="12">
        <v>93.066253662109375</v>
      </c>
      <c r="C19" s="8">
        <v>1.7359999474138021E-3</v>
      </c>
      <c r="D19" s="8">
        <v>0.20990799367427826</v>
      </c>
      <c r="E19" s="8">
        <v>0.21164399362169206</v>
      </c>
      <c r="F19" s="8">
        <v>6.4132719039916992</v>
      </c>
      <c r="G19" s="8">
        <v>191.54557647705076</v>
      </c>
      <c r="H19" s="8">
        <v>3.8922908137418357</v>
      </c>
      <c r="I19" s="8">
        <v>39.857190292725925</v>
      </c>
      <c r="J19" s="7">
        <v>51.821695469936486</v>
      </c>
      <c r="K19" s="7">
        <v>0</v>
      </c>
    </row>
    <row r="20" spans="1:11" ht="12" customHeight="1" x14ac:dyDescent="0.25">
      <c r="A20" s="14">
        <f t="shared" si="0"/>
        <v>41319.375</v>
      </c>
      <c r="B20" s="12">
        <v>93.14324951171875</v>
      </c>
      <c r="C20" s="8">
        <v>0</v>
      </c>
      <c r="D20" s="8">
        <v>0.26210799813270569</v>
      </c>
      <c r="E20" s="8">
        <v>0.26210799813270569</v>
      </c>
      <c r="F20" s="8">
        <v>6.4130029678344727</v>
      </c>
      <c r="G20" s="8">
        <v>214.81771787775187</v>
      </c>
      <c r="H20" s="8">
        <v>4.1246662763538318</v>
      </c>
      <c r="I20" s="8">
        <v>40.409642219236652</v>
      </c>
      <c r="J20" s="7">
        <v>52.117174533746613</v>
      </c>
      <c r="K20" s="7">
        <v>0</v>
      </c>
    </row>
    <row r="21" spans="1:11" ht="12" customHeight="1" x14ac:dyDescent="0.25">
      <c r="A21" s="14">
        <f t="shared" si="0"/>
        <v>41320.375</v>
      </c>
      <c r="B21" s="12">
        <v>92.259681086094034</v>
      </c>
      <c r="C21" s="8">
        <v>0</v>
      </c>
      <c r="D21" s="8">
        <v>0.2040179967880249</v>
      </c>
      <c r="E21" s="8">
        <v>0.2040179967880249</v>
      </c>
      <c r="F21" s="8">
        <v>6.4239077568054199</v>
      </c>
      <c r="G21" s="8">
        <v>220.31212081909177</v>
      </c>
      <c r="H21" s="8">
        <v>3.5437272568256617</v>
      </c>
      <c r="I21" s="8">
        <v>40.632896743653255</v>
      </c>
      <c r="J21" s="7">
        <v>52.271340687533339</v>
      </c>
      <c r="K21" s="7">
        <v>0</v>
      </c>
    </row>
    <row r="22" spans="1:11" ht="12" customHeight="1" x14ac:dyDescent="0.25">
      <c r="A22" s="14">
        <f t="shared" si="0"/>
        <v>41321.375</v>
      </c>
      <c r="B22" s="12">
        <v>92.061325073242188</v>
      </c>
      <c r="C22" s="8">
        <v>0</v>
      </c>
      <c r="D22" s="8">
        <v>0.13010600209236145</v>
      </c>
      <c r="E22" s="8">
        <v>0.13010600209236145</v>
      </c>
      <c r="F22" s="8">
        <v>6.453406810760498</v>
      </c>
      <c r="G22" s="8">
        <v>219.57457962036131</v>
      </c>
      <c r="H22" s="8">
        <v>3.3113517942136657</v>
      </c>
      <c r="I22" s="8">
        <v>40.643762419290397</v>
      </c>
      <c r="J22" s="7">
        <v>52.278358576820942</v>
      </c>
      <c r="K22" s="7">
        <v>0</v>
      </c>
    </row>
    <row r="23" spans="1:11" ht="12" customHeight="1" x14ac:dyDescent="0.25">
      <c r="A23" s="14">
        <f t="shared" si="0"/>
        <v>41322.375</v>
      </c>
      <c r="B23" s="12">
        <v>92.102615356445313</v>
      </c>
      <c r="C23" s="8">
        <v>0</v>
      </c>
      <c r="D23" s="8">
        <v>0.13207200169563293</v>
      </c>
      <c r="E23" s="8">
        <v>0.13207200169563293</v>
      </c>
      <c r="F23" s="8">
        <v>6.5130519866943359</v>
      </c>
      <c r="G23" s="8">
        <v>218.99689331054685</v>
      </c>
      <c r="H23" s="8">
        <v>3.4275395255196637</v>
      </c>
      <c r="I23" s="8">
        <v>40.647037131077219</v>
      </c>
      <c r="J23" s="7">
        <v>52.271404362484745</v>
      </c>
      <c r="K23" s="7">
        <v>0</v>
      </c>
    </row>
    <row r="24" spans="1:11" ht="12" customHeight="1" x14ac:dyDescent="0.25">
      <c r="A24" s="14">
        <f t="shared" si="0"/>
        <v>41323.375</v>
      </c>
      <c r="B24" s="12">
        <v>92.17822265625</v>
      </c>
      <c r="C24" s="8">
        <v>0</v>
      </c>
      <c r="D24" s="8">
        <v>0.14528000354766846</v>
      </c>
      <c r="E24" s="8">
        <v>0.14528000354766846</v>
      </c>
      <c r="F24" s="8">
        <v>6.4495830535888672</v>
      </c>
      <c r="G24" s="8">
        <v>218.86184158325193</v>
      </c>
      <c r="H24" s="8">
        <v>5.4608259123691703</v>
      </c>
      <c r="I24" s="8">
        <v>40.630781825624254</v>
      </c>
      <c r="J24" s="7">
        <v>52.271404362484745</v>
      </c>
      <c r="K24" s="7">
        <v>0</v>
      </c>
    </row>
    <row r="25" spans="1:11" ht="12" customHeight="1" x14ac:dyDescent="0.25">
      <c r="A25" s="14">
        <f t="shared" si="0"/>
        <v>41324.375</v>
      </c>
      <c r="B25" s="12">
        <v>92.271484375</v>
      </c>
      <c r="C25" s="8">
        <v>0</v>
      </c>
      <c r="D25" s="8">
        <v>0.16564500331878662</v>
      </c>
      <c r="E25" s="8">
        <v>0.16564500331878662</v>
      </c>
      <c r="F25" s="8">
        <v>6.4946670532226562</v>
      </c>
      <c r="G25" s="8">
        <v>217.66353836059568</v>
      </c>
      <c r="H25" s="8">
        <v>6.9131732796905059</v>
      </c>
      <c r="I25" s="8">
        <v>40.606125974795908</v>
      </c>
      <c r="J25" s="7">
        <v>52.255476528210465</v>
      </c>
      <c r="K25" s="7">
        <v>0</v>
      </c>
    </row>
    <row r="26" spans="1:11" ht="12" customHeight="1" x14ac:dyDescent="0.25">
      <c r="A26" s="14">
        <f t="shared" si="0"/>
        <v>41325.375</v>
      </c>
      <c r="B26" s="12">
        <v>92.173660278320313</v>
      </c>
      <c r="C26" s="8">
        <v>0</v>
      </c>
      <c r="D26" s="8">
        <v>0.13969899713993073</v>
      </c>
      <c r="E26" s="8">
        <v>0.13969899713993073</v>
      </c>
      <c r="F26" s="8">
        <v>6.4830679893493652</v>
      </c>
      <c r="G26" s="8">
        <v>217.59234466552732</v>
      </c>
      <c r="H26" s="8">
        <v>13.245883430466199</v>
      </c>
      <c r="I26" s="8">
        <v>40.601250292802177</v>
      </c>
      <c r="J26" s="7">
        <v>52.252656637505133</v>
      </c>
      <c r="K26" s="7">
        <v>1.9623563803101378</v>
      </c>
    </row>
    <row r="27" spans="1:11" ht="12" customHeight="1" x14ac:dyDescent="0.25">
      <c r="A27" s="14">
        <f t="shared" si="0"/>
        <v>41326.375</v>
      </c>
      <c r="B27" s="12">
        <v>92.167167663574219</v>
      </c>
      <c r="C27" s="8">
        <v>0</v>
      </c>
      <c r="D27" s="8">
        <v>0.13408699631690979</v>
      </c>
      <c r="E27" s="8">
        <v>0.13408699631690979</v>
      </c>
      <c r="F27" s="8">
        <v>6.5803909301757813</v>
      </c>
      <c r="G27" s="8">
        <v>218.27984085083006</v>
      </c>
      <c r="H27" s="8">
        <v>6.7969855483845079</v>
      </c>
      <c r="I27" s="8">
        <v>40.645677216043524</v>
      </c>
      <c r="J27" s="7">
        <v>52.278144810912636</v>
      </c>
      <c r="K27" s="7">
        <v>0</v>
      </c>
    </row>
    <row r="28" spans="1:11" ht="12" customHeight="1" x14ac:dyDescent="0.25">
      <c r="A28" s="14">
        <f t="shared" si="0"/>
        <v>41327.375</v>
      </c>
      <c r="B28" s="12">
        <v>92.154716491699219</v>
      </c>
      <c r="C28" s="8">
        <v>0</v>
      </c>
      <c r="D28" s="8">
        <v>0.1312440037727356</v>
      </c>
      <c r="E28" s="8">
        <v>0.1312440037727356</v>
      </c>
      <c r="F28" s="8">
        <v>6.5104517936706543</v>
      </c>
      <c r="G28" s="8">
        <v>217.83063735961912</v>
      </c>
      <c r="H28" s="8">
        <v>7.0874545136513234</v>
      </c>
      <c r="I28" s="8">
        <v>40.61712354854668</v>
      </c>
      <c r="J28" s="7">
        <v>52.263645114834276</v>
      </c>
      <c r="K28" s="7">
        <v>2.059154310342914</v>
      </c>
    </row>
    <row r="29" spans="1:11" ht="12" customHeight="1" x14ac:dyDescent="0.25">
      <c r="A29" s="14">
        <f t="shared" si="0"/>
        <v>41328.375</v>
      </c>
      <c r="B29" s="12">
        <v>92.0499267578125</v>
      </c>
      <c r="C29" s="8">
        <v>0</v>
      </c>
      <c r="D29" s="8">
        <v>0.12269700318574905</v>
      </c>
      <c r="E29" s="8">
        <v>0.12269700318574905</v>
      </c>
      <c r="F29" s="8">
        <v>6.5150198936462402</v>
      </c>
      <c r="G29" s="8">
        <v>218.11138616315839</v>
      </c>
      <c r="H29" s="8">
        <v>5.3446381810631713</v>
      </c>
      <c r="I29" s="8">
        <v>40.650889465637562</v>
      </c>
      <c r="J29" s="7">
        <v>52.28493074144869</v>
      </c>
      <c r="K29" s="7">
        <v>1.2319726474185293</v>
      </c>
    </row>
    <row r="30" spans="1:11" ht="12" customHeight="1" x14ac:dyDescent="0.25">
      <c r="A30" s="14">
        <f t="shared" si="0"/>
        <v>41329.375</v>
      </c>
      <c r="B30" s="12">
        <v>92.055938720703125</v>
      </c>
      <c r="C30" s="8">
        <v>0</v>
      </c>
      <c r="D30" s="8">
        <v>0.1243629977107048</v>
      </c>
      <c r="E30" s="8">
        <v>0.1243629977107048</v>
      </c>
      <c r="F30" s="8">
        <v>6.4775290489196777</v>
      </c>
      <c r="G30" s="8">
        <v>219.20736160278318</v>
      </c>
      <c r="H30" s="8">
        <v>6.4484216284701539</v>
      </c>
      <c r="I30" s="8">
        <v>40.653495590434581</v>
      </c>
      <c r="J30" s="7">
        <v>52.288096296175951</v>
      </c>
      <c r="K30" s="7">
        <v>1.2671718634614983</v>
      </c>
    </row>
    <row r="31" spans="1:11" ht="12" customHeight="1" x14ac:dyDescent="0.25">
      <c r="A31" s="14">
        <f t="shared" si="0"/>
        <v>41330.375</v>
      </c>
      <c r="B31" s="12">
        <v>92.033981323242188</v>
      </c>
      <c r="C31" s="8">
        <v>4.5219999738037586E-3</v>
      </c>
      <c r="D31" s="8">
        <v>0.11736000329256058</v>
      </c>
      <c r="E31" s="8">
        <v>0.12188200326636434</v>
      </c>
      <c r="F31" s="8">
        <v>6.5012497901916504</v>
      </c>
      <c r="G31" s="8">
        <v>224.14604797363279</v>
      </c>
      <c r="H31" s="8">
        <v>10.573088630820346</v>
      </c>
      <c r="I31" s="8">
        <v>40.665707536472979</v>
      </c>
      <c r="J31" s="7">
        <v>52.295287017474543</v>
      </c>
      <c r="K31" s="7">
        <v>0.68638475579520286</v>
      </c>
    </row>
    <row r="32" spans="1:11" ht="12" customHeight="1" x14ac:dyDescent="0.25">
      <c r="A32" s="14">
        <f t="shared" si="0"/>
        <v>41331.375</v>
      </c>
      <c r="B32" s="12">
        <v>92.034523010253906</v>
      </c>
      <c r="C32" s="8">
        <v>0</v>
      </c>
      <c r="D32" s="8">
        <v>0.1113630011677742</v>
      </c>
      <c r="E32" s="8">
        <v>0.1113630011677742</v>
      </c>
      <c r="F32" s="8">
        <v>6.6362380981445313</v>
      </c>
      <c r="G32" s="8">
        <v>220.11395492553709</v>
      </c>
      <c r="H32" s="8">
        <v>2.7885068218375841</v>
      </c>
      <c r="I32" s="8">
        <v>40.725252712463529</v>
      </c>
      <c r="J32" s="7">
        <v>52.329348568268401</v>
      </c>
      <c r="K32" s="7">
        <v>4.3999022738542962E-2</v>
      </c>
    </row>
    <row r="33" spans="1:11" ht="12" customHeight="1" x14ac:dyDescent="0.25">
      <c r="A33" s="14">
        <f t="shared" si="0"/>
        <v>41332.375</v>
      </c>
      <c r="B33" s="12">
        <v>92.037322998046875</v>
      </c>
      <c r="C33" s="8">
        <v>0</v>
      </c>
      <c r="D33" s="8">
        <v>0.12141899764537811</v>
      </c>
      <c r="E33" s="8">
        <v>0.12141899764537811</v>
      </c>
      <c r="F33" s="8">
        <v>6.5591259002685547</v>
      </c>
      <c r="G33" s="8">
        <v>219.56754913330076</v>
      </c>
      <c r="H33" s="8">
        <v>3.8341969480888367</v>
      </c>
      <c r="I33" s="8">
        <v>40.676627790639891</v>
      </c>
      <c r="J33" s="7">
        <v>52.303482893363253</v>
      </c>
      <c r="K33" s="7">
        <v>1.2759716674722406</v>
      </c>
    </row>
    <row r="34" spans="1:11" ht="12" customHeight="1" x14ac:dyDescent="0.25">
      <c r="A34" s="14">
        <f t="shared" si="0"/>
        <v>41333.375</v>
      </c>
      <c r="B34" s="12">
        <v>92.172195434570313</v>
      </c>
      <c r="C34" s="8">
        <v>2.1750000305473804E-3</v>
      </c>
      <c r="D34" s="8">
        <v>0.12932300567626953</v>
      </c>
      <c r="E34" s="8">
        <v>0.13149800570681691</v>
      </c>
      <c r="F34" s="8">
        <v>6.4766178131103516</v>
      </c>
      <c r="G34" s="8">
        <v>218.58257141113279</v>
      </c>
      <c r="H34" s="8">
        <v>2.6142250433794971</v>
      </c>
      <c r="I34" s="8">
        <v>40.632678429534131</v>
      </c>
      <c r="J34" s="7">
        <v>52.277330681176743</v>
      </c>
      <c r="K34" s="7">
        <v>1.4695673557085707</v>
      </c>
    </row>
    <row r="35" spans="1:11" ht="12" customHeight="1" x14ac:dyDescent="0.25">
      <c r="A35" s="14"/>
      <c r="B35" s="12"/>
      <c r="C35" s="8"/>
      <c r="D35" s="8"/>
      <c r="E35" s="8"/>
      <c r="F35" s="8"/>
      <c r="G35" s="8"/>
      <c r="H35" s="8"/>
      <c r="I35" s="8"/>
      <c r="J35" s="7"/>
      <c r="K35" s="7"/>
    </row>
    <row r="36" spans="1:11" ht="12" customHeight="1" x14ac:dyDescent="0.25">
      <c r="A36" s="14"/>
      <c r="B36" s="12"/>
      <c r="C36" s="8"/>
      <c r="D36" s="8"/>
      <c r="E36" s="8"/>
      <c r="F36" s="8"/>
      <c r="G36" s="8"/>
      <c r="H36" s="8"/>
      <c r="I36" s="8"/>
      <c r="J36" s="7"/>
      <c r="K36" s="7"/>
    </row>
    <row r="37" spans="1:11" ht="12" customHeight="1" thickBot="1" x14ac:dyDescent="0.3">
      <c r="A37" s="14"/>
      <c r="B37" s="13"/>
      <c r="C37" s="9"/>
      <c r="D37" s="9"/>
      <c r="E37" s="8"/>
      <c r="F37" s="9"/>
      <c r="G37" s="9"/>
      <c r="H37" s="9"/>
      <c r="I37" s="9"/>
      <c r="J37" s="46"/>
      <c r="K37" s="46"/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19</v>
      </c>
      <c r="B39" s="35">
        <f>MAX(B7:B36)</f>
        <v>93.14324951171875</v>
      </c>
      <c r="C39" s="35">
        <f t="shared" ref="C39:K39" si="1">MAX(C7:C36)</f>
        <v>4.5219999738037586E-3</v>
      </c>
      <c r="D39" s="35">
        <f t="shared" si="1"/>
        <v>0.27295601367950439</v>
      </c>
      <c r="E39" s="35">
        <f t="shared" si="1"/>
        <v>0.27295601367950439</v>
      </c>
      <c r="F39" s="35">
        <f t="shared" si="1"/>
        <v>6.6362380981445313</v>
      </c>
      <c r="G39" s="35">
        <f t="shared" si="1"/>
        <v>224.14604797363279</v>
      </c>
      <c r="H39" s="35">
        <f t="shared" si="1"/>
        <v>13.245883430466199</v>
      </c>
      <c r="I39" s="35">
        <f t="shared" si="1"/>
        <v>40.813092307934468</v>
      </c>
      <c r="J39" s="35">
        <f t="shared" si="1"/>
        <v>52.380243047288744</v>
      </c>
      <c r="K39" s="35">
        <f t="shared" si="1"/>
        <v>2.059154310342914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4"/>
      <c r="C41" s="65"/>
      <c r="D41" s="65"/>
      <c r="E41" s="65"/>
      <c r="F41" s="65"/>
      <c r="G41" s="65"/>
      <c r="H41" s="65"/>
      <c r="I41" s="65"/>
      <c r="J41" s="65"/>
      <c r="K41" s="66"/>
    </row>
    <row r="42" spans="1:11" x14ac:dyDescent="0.25">
      <c r="A42" s="2"/>
      <c r="B42" s="67"/>
      <c r="C42" s="68"/>
      <c r="D42" s="68"/>
      <c r="E42" s="68"/>
      <c r="F42" s="68"/>
      <c r="G42" s="68"/>
      <c r="H42" s="68"/>
      <c r="I42" s="68"/>
      <c r="J42" s="68"/>
      <c r="K42" s="69"/>
    </row>
    <row r="43" spans="1:11" x14ac:dyDescent="0.25">
      <c r="A43" s="2"/>
      <c r="B43" s="67"/>
      <c r="C43" s="68"/>
      <c r="D43" s="68"/>
      <c r="E43" s="68"/>
      <c r="F43" s="68"/>
      <c r="G43" s="68"/>
      <c r="H43" s="68"/>
      <c r="I43" s="68"/>
      <c r="J43" s="68"/>
      <c r="K43" s="69"/>
    </row>
    <row r="44" spans="1:11" x14ac:dyDescent="0.25">
      <c r="A44" s="2"/>
      <c r="B44" s="67"/>
      <c r="C44" s="68"/>
      <c r="D44" s="68"/>
      <c r="E44" s="68"/>
      <c r="F44" s="68"/>
      <c r="G44" s="68"/>
      <c r="H44" s="68"/>
      <c r="I44" s="68"/>
      <c r="J44" s="68"/>
      <c r="K44" s="69"/>
    </row>
    <row r="45" spans="1:11" x14ac:dyDescent="0.25">
      <c r="A45" s="2"/>
      <c r="B45" s="70"/>
      <c r="C45" s="71"/>
      <c r="D45" s="71"/>
      <c r="E45" s="71"/>
      <c r="F45" s="71"/>
      <c r="G45" s="71"/>
      <c r="H45" s="71"/>
      <c r="I45" s="71"/>
      <c r="J45" s="71"/>
      <c r="K45" s="72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view="pageBreakPreview" topLeftCell="A10" zoomScale="60" zoomScaleNormal="100" workbookViewId="0">
      <selection sqref="A1:K1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90" t="s">
        <v>22</v>
      </c>
      <c r="B1" s="91"/>
      <c r="C1" s="91"/>
      <c r="D1" s="91"/>
      <c r="E1" s="91"/>
      <c r="F1" s="91"/>
      <c r="G1" s="91"/>
      <c r="H1" s="91"/>
      <c r="I1" s="91"/>
      <c r="J1" s="91"/>
      <c r="K1" s="92"/>
    </row>
    <row r="2" spans="1:13" x14ac:dyDescent="0.25">
      <c r="A2" s="59" t="s">
        <v>0</v>
      </c>
      <c r="B2" s="61"/>
      <c r="C2" s="76" t="str">
        <f>'Promedios PMX'!C2:K2</f>
        <v>Terminal de LNG de Altamira, S. de R.L. de C.V.</v>
      </c>
      <c r="D2" s="77"/>
      <c r="E2" s="77"/>
      <c r="F2" s="77"/>
      <c r="G2" s="77"/>
      <c r="H2" s="77"/>
      <c r="I2" s="77"/>
      <c r="J2" s="77"/>
      <c r="K2" s="77"/>
    </row>
    <row r="3" spans="1:13" x14ac:dyDescent="0.25">
      <c r="A3" s="59" t="s">
        <v>1</v>
      </c>
      <c r="B3" s="61"/>
      <c r="C3" s="78" t="str">
        <f>'Promedios PMX'!C3:K3</f>
        <v>PEMEX</v>
      </c>
      <c r="D3" s="79"/>
      <c r="E3" s="79"/>
      <c r="F3" s="79"/>
      <c r="G3" s="79"/>
      <c r="H3" s="79"/>
      <c r="I3" s="79"/>
      <c r="J3" s="79"/>
      <c r="K3" s="79"/>
    </row>
    <row r="4" spans="1:13" ht="15.75" thickBot="1" x14ac:dyDescent="0.3">
      <c r="A4" s="59" t="s">
        <v>2</v>
      </c>
      <c r="B4" s="59"/>
      <c r="C4" s="80" t="s">
        <v>9</v>
      </c>
      <c r="D4" s="80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4" t="s">
        <v>3</v>
      </c>
      <c r="C6" s="44" t="s">
        <v>14</v>
      </c>
      <c r="D6" s="44" t="s">
        <v>4</v>
      </c>
      <c r="E6" s="45" t="s">
        <v>5</v>
      </c>
      <c r="F6" s="44" t="s">
        <v>6</v>
      </c>
      <c r="G6" s="44" t="s">
        <v>10</v>
      </c>
      <c r="H6" s="44" t="s">
        <v>11</v>
      </c>
      <c r="I6" s="44" t="s">
        <v>12</v>
      </c>
      <c r="J6" s="44" t="s">
        <v>20</v>
      </c>
      <c r="K6" s="44" t="s">
        <v>13</v>
      </c>
      <c r="L6" s="15"/>
    </row>
    <row r="7" spans="1:13" ht="12" customHeight="1" x14ac:dyDescent="0.25">
      <c r="A7" s="14">
        <v>41306.375</v>
      </c>
      <c r="B7" s="11">
        <v>91.934464959132939</v>
      </c>
      <c r="C7" s="10">
        <v>0</v>
      </c>
      <c r="D7" s="10">
        <v>8.8602502816368806E-2</v>
      </c>
      <c r="E7" s="10">
        <v>8.8602502816368806E-2</v>
      </c>
      <c r="F7" s="10">
        <v>5.9146180152893066</v>
      </c>
      <c r="G7" s="10">
        <v>189.99015655517576</v>
      </c>
      <c r="H7" s="10">
        <v>1.3361595452657928</v>
      </c>
      <c r="I7" s="10">
        <v>39.771442874229912</v>
      </c>
      <c r="J7" s="10">
        <v>51.7370760077226</v>
      </c>
      <c r="K7" s="10">
        <v>0</v>
      </c>
    </row>
    <row r="8" spans="1:13" ht="12" customHeight="1" x14ac:dyDescent="0.25">
      <c r="A8" s="14">
        <f t="shared" ref="A8:A34" si="0">A7+1</f>
        <v>41307.375</v>
      </c>
      <c r="B8" s="12">
        <v>91.701210021972656</v>
      </c>
      <c r="C8" s="8">
        <v>0</v>
      </c>
      <c r="D8" s="7">
        <v>5.2400998771190643E-2</v>
      </c>
      <c r="E8" s="10">
        <v>5.2400998771190643E-2</v>
      </c>
      <c r="F8" s="8">
        <v>5.9799880981445312</v>
      </c>
      <c r="G8" s="8">
        <v>221.66890563964841</v>
      </c>
      <c r="H8" s="8">
        <v>1.5104411422247901</v>
      </c>
      <c r="I8" s="8">
        <v>40.702885944537584</v>
      </c>
      <c r="J8" s="7">
        <v>52.303658107145289</v>
      </c>
      <c r="K8" s="7">
        <v>0</v>
      </c>
    </row>
    <row r="9" spans="1:13" ht="12" customHeight="1" x14ac:dyDescent="0.25">
      <c r="A9" s="14">
        <f t="shared" si="0"/>
        <v>41308.375</v>
      </c>
      <c r="B9" s="12">
        <v>91.697586059570313</v>
      </c>
      <c r="C9" s="8">
        <v>0</v>
      </c>
      <c r="D9" s="7">
        <v>5.2646998316049576E-2</v>
      </c>
      <c r="E9" s="10">
        <v>5.2646998316049576E-2</v>
      </c>
      <c r="F9" s="8">
        <v>6.0320348739624023</v>
      </c>
      <c r="G9" s="8">
        <v>220.10390319824216</v>
      </c>
      <c r="H9" s="8">
        <v>1.3361595452657928</v>
      </c>
      <c r="I9" s="8">
        <v>40.636185100072531</v>
      </c>
      <c r="J9" s="7">
        <v>52.26763844392989</v>
      </c>
      <c r="K9" s="7">
        <v>0</v>
      </c>
    </row>
    <row r="10" spans="1:13" ht="12" customHeight="1" x14ac:dyDescent="0.25">
      <c r="A10" s="14">
        <f t="shared" si="0"/>
        <v>41309.375</v>
      </c>
      <c r="B10" s="12">
        <v>91.58807373046875</v>
      </c>
      <c r="C10" s="8">
        <v>0</v>
      </c>
      <c r="D10" s="7">
        <v>5.1070500760957947E-2</v>
      </c>
      <c r="E10" s="10">
        <v>5.1070500760957947E-2</v>
      </c>
      <c r="F10" s="8">
        <v>6.023838996887207</v>
      </c>
      <c r="G10" s="8">
        <v>220.01573791503904</v>
      </c>
      <c r="H10" s="8">
        <v>1.3942534109187921</v>
      </c>
      <c r="I10" s="8">
        <v>40.632505597523163</v>
      </c>
      <c r="J10" s="7">
        <v>52.265559911587417</v>
      </c>
      <c r="K10" s="7">
        <v>0</v>
      </c>
    </row>
    <row r="11" spans="1:13" ht="12" customHeight="1" x14ac:dyDescent="0.25">
      <c r="A11" s="14">
        <f t="shared" si="0"/>
        <v>41310.375</v>
      </c>
      <c r="B11" s="12">
        <v>91.703231811523438</v>
      </c>
      <c r="C11" s="8">
        <v>0</v>
      </c>
      <c r="D11" s="7">
        <v>5.021899938583374E-2</v>
      </c>
      <c r="E11" s="10">
        <v>5.021899938583374E-2</v>
      </c>
      <c r="F11" s="8">
        <v>6.0750207901000977</v>
      </c>
      <c r="G11" s="8">
        <v>222.19602813720701</v>
      </c>
      <c r="H11" s="8">
        <v>1.6847228299333323</v>
      </c>
      <c r="I11" s="8">
        <v>40.726658109605374</v>
      </c>
      <c r="J11" s="7">
        <v>52.322912849965121</v>
      </c>
      <c r="K11" s="7">
        <v>0</v>
      </c>
    </row>
    <row r="12" spans="1:13" ht="12" customHeight="1" x14ac:dyDescent="0.25">
      <c r="A12" s="14">
        <f t="shared" si="0"/>
        <v>41311.375</v>
      </c>
      <c r="B12" s="12">
        <v>91.834457397460937</v>
      </c>
      <c r="C12" s="8">
        <v>0</v>
      </c>
      <c r="D12" s="7">
        <v>6.8103000521659851E-2</v>
      </c>
      <c r="E12" s="10">
        <v>6.8103000521659851E-2</v>
      </c>
      <c r="F12" s="8">
        <v>6.0811738967895508</v>
      </c>
      <c r="G12" s="8">
        <v>221.65956726074216</v>
      </c>
      <c r="H12" s="8">
        <v>1.9751923396974174</v>
      </c>
      <c r="I12" s="8">
        <v>40.712813355884386</v>
      </c>
      <c r="J12" s="7">
        <v>52.315958635628917</v>
      </c>
      <c r="K12" s="7">
        <v>0</v>
      </c>
    </row>
    <row r="13" spans="1:13" ht="12" customHeight="1" x14ac:dyDescent="0.25">
      <c r="A13" s="14">
        <f t="shared" si="0"/>
        <v>41312.375</v>
      </c>
      <c r="B13" s="12">
        <v>91.768989562988281</v>
      </c>
      <c r="C13" s="8">
        <v>0</v>
      </c>
      <c r="D13" s="8">
        <v>5.6145999580621719E-2</v>
      </c>
      <c r="E13" s="10">
        <v>5.6145999580621719E-2</v>
      </c>
      <c r="F13" s="8">
        <v>6.1319589614868164</v>
      </c>
      <c r="G13" s="8">
        <v>194.68677730188668</v>
      </c>
      <c r="H13" s="8">
        <v>1.7428166955863313</v>
      </c>
      <c r="I13" s="8">
        <v>39.861446252865662</v>
      </c>
      <c r="J13" s="7">
        <v>51.779049350973679</v>
      </c>
      <c r="K13" s="7">
        <v>0</v>
      </c>
    </row>
    <row r="14" spans="1:13" ht="12" customHeight="1" x14ac:dyDescent="0.25">
      <c r="A14" s="14">
        <f t="shared" si="0"/>
        <v>41313.375</v>
      </c>
      <c r="B14" s="12">
        <v>92.950180053710938</v>
      </c>
      <c r="C14" s="8">
        <v>0</v>
      </c>
      <c r="D14" s="8">
        <v>0.22552399337291718</v>
      </c>
      <c r="E14" s="10">
        <v>0.22552399337291718</v>
      </c>
      <c r="F14" s="8">
        <v>6.1768050193786621</v>
      </c>
      <c r="G14" s="8">
        <v>189.42339935302732</v>
      </c>
      <c r="H14" s="8">
        <v>1.9751923396974174</v>
      </c>
      <c r="I14" s="8">
        <v>39.733610856670374</v>
      </c>
      <c r="J14" s="7">
        <v>51.695309787808064</v>
      </c>
      <c r="K14" s="7">
        <v>0</v>
      </c>
    </row>
    <row r="15" spans="1:13" ht="12" customHeight="1" x14ac:dyDescent="0.25">
      <c r="A15" s="14">
        <f t="shared" si="0"/>
        <v>41314.375</v>
      </c>
      <c r="B15" s="12">
        <v>92.999000549316406</v>
      </c>
      <c r="C15" s="8">
        <v>0</v>
      </c>
      <c r="D15" s="8">
        <v>0.16251599788665771</v>
      </c>
      <c r="E15" s="10">
        <v>0.16251599788665771</v>
      </c>
      <c r="F15" s="8">
        <v>6.177605152130127</v>
      </c>
      <c r="G15" s="8">
        <v>190.0673889160156</v>
      </c>
      <c r="H15" s="8">
        <v>2.2656618494615026</v>
      </c>
      <c r="I15" s="8">
        <v>39.736762766765203</v>
      </c>
      <c r="J15" s="7">
        <v>51.695664548251628</v>
      </c>
      <c r="K15" s="7">
        <v>0</v>
      </c>
    </row>
    <row r="16" spans="1:13" ht="12" customHeight="1" x14ac:dyDescent="0.25">
      <c r="A16" s="14">
        <f t="shared" si="0"/>
        <v>41315.375</v>
      </c>
      <c r="B16" s="12">
        <v>92.915061950683594</v>
      </c>
      <c r="C16" s="8">
        <v>0</v>
      </c>
      <c r="D16" s="8">
        <v>0.15746800601482391</v>
      </c>
      <c r="E16" s="10">
        <v>0.15746800601482391</v>
      </c>
      <c r="F16" s="8">
        <v>6.2169127464294434</v>
      </c>
      <c r="G16" s="8">
        <v>190.39665069580076</v>
      </c>
      <c r="H16" s="8">
        <v>1.9751923396974174</v>
      </c>
      <c r="I16" s="8">
        <v>39.761673317399193</v>
      </c>
      <c r="J16" s="7">
        <v>51.721166366291584</v>
      </c>
      <c r="K16" s="7">
        <v>0</v>
      </c>
    </row>
    <row r="17" spans="1:11" ht="12" customHeight="1" x14ac:dyDescent="0.25">
      <c r="A17" s="14">
        <f t="shared" si="0"/>
        <v>41316.375</v>
      </c>
      <c r="B17" s="12">
        <v>92.991912841796875</v>
      </c>
      <c r="C17" s="8">
        <v>0</v>
      </c>
      <c r="D17" s="8">
        <v>0.15640899538993835</v>
      </c>
      <c r="E17" s="10">
        <v>0.15640899538993835</v>
      </c>
      <c r="F17" s="8">
        <v>6.2378401756286621</v>
      </c>
      <c r="G17" s="8">
        <v>190.51302185058591</v>
      </c>
      <c r="H17" s="8">
        <v>2.0913800710034156</v>
      </c>
      <c r="I17" s="8">
        <v>39.773398604880377</v>
      </c>
      <c r="J17" s="7">
        <v>51.733582981816646</v>
      </c>
      <c r="K17" s="7">
        <v>0</v>
      </c>
    </row>
    <row r="18" spans="1:11" ht="12" customHeight="1" x14ac:dyDescent="0.25">
      <c r="A18" s="14">
        <f t="shared" si="0"/>
        <v>41317.375</v>
      </c>
      <c r="B18" s="12">
        <v>92.949760437011719</v>
      </c>
      <c r="C18" s="8">
        <v>0</v>
      </c>
      <c r="D18" s="8">
        <v>0.15926499664783478</v>
      </c>
      <c r="E18" s="10">
        <v>0.15926499664783478</v>
      </c>
      <c r="F18" s="8">
        <v>6.2446727752685547</v>
      </c>
      <c r="G18" s="8">
        <v>190.55433502197263</v>
      </c>
      <c r="H18" s="8">
        <v>1.9170984740444184</v>
      </c>
      <c r="I18" s="8">
        <v>39.777892237165645</v>
      </c>
      <c r="J18" s="7">
        <v>51.738244897902071</v>
      </c>
      <c r="K18" s="7">
        <v>0</v>
      </c>
    </row>
    <row r="19" spans="1:11" ht="12" customHeight="1" x14ac:dyDescent="0.25">
      <c r="A19" s="14">
        <f t="shared" si="0"/>
        <v>41318.375</v>
      </c>
      <c r="B19" s="12">
        <v>92.960777282714844</v>
      </c>
      <c r="C19" s="8">
        <v>0</v>
      </c>
      <c r="D19" s="8">
        <v>0.13893499970436096</v>
      </c>
      <c r="E19" s="10">
        <v>0.13893499970436096</v>
      </c>
      <c r="F19" s="8">
        <v>6.2667670249938965</v>
      </c>
      <c r="G19" s="8">
        <v>190.52084960937498</v>
      </c>
      <c r="H19" s="8">
        <v>1.2780655888632491</v>
      </c>
      <c r="I19" s="8">
        <v>39.7904862329125</v>
      </c>
      <c r="J19" s="7">
        <v>51.752471701331523</v>
      </c>
      <c r="K19" s="7">
        <v>0</v>
      </c>
    </row>
    <row r="20" spans="1:11" ht="12" customHeight="1" x14ac:dyDescent="0.25">
      <c r="A20" s="14">
        <f t="shared" si="0"/>
        <v>41319.375</v>
      </c>
      <c r="B20" s="12">
        <v>92.256019592285156</v>
      </c>
      <c r="C20" s="8">
        <v>0</v>
      </c>
      <c r="D20" s="8">
        <v>0.13902400434017181</v>
      </c>
      <c r="E20" s="10">
        <v>0.13902400434017181</v>
      </c>
      <c r="F20" s="8">
        <v>6.1083450317382812</v>
      </c>
      <c r="G20" s="8">
        <v>189.94406738281248</v>
      </c>
      <c r="H20" s="8">
        <v>1.4523472765717911</v>
      </c>
      <c r="I20" s="8">
        <v>39.747305519434477</v>
      </c>
      <c r="J20" s="7">
        <v>51.70376945992404</v>
      </c>
      <c r="K20" s="7">
        <v>0</v>
      </c>
    </row>
    <row r="21" spans="1:11" ht="12" customHeight="1" x14ac:dyDescent="0.25">
      <c r="A21" s="14">
        <f t="shared" si="0"/>
        <v>41320.375</v>
      </c>
      <c r="B21" s="12">
        <v>91.836311340332031</v>
      </c>
      <c r="C21" s="8">
        <v>0</v>
      </c>
      <c r="D21" s="8">
        <v>7.7146001160144806E-2</v>
      </c>
      <c r="E21" s="10">
        <v>7.7146001160144806E-2</v>
      </c>
      <c r="F21" s="8">
        <v>6.0949501991271973</v>
      </c>
      <c r="G21" s="8">
        <v>214.81771787775187</v>
      </c>
      <c r="H21" s="8">
        <v>1.4523472765717911</v>
      </c>
      <c r="I21" s="8">
        <v>40.409642219236652</v>
      </c>
      <c r="J21" s="7">
        <v>52.112912860212923</v>
      </c>
      <c r="K21" s="7">
        <v>0</v>
      </c>
    </row>
    <row r="22" spans="1:11" ht="12" customHeight="1" x14ac:dyDescent="0.25">
      <c r="A22" s="14">
        <f t="shared" si="0"/>
        <v>41321.375</v>
      </c>
      <c r="B22" s="12">
        <v>91.812919616699219</v>
      </c>
      <c r="C22" s="8">
        <v>0</v>
      </c>
      <c r="D22" s="8">
        <v>7.5770996510982513E-2</v>
      </c>
      <c r="E22" s="10">
        <v>7.5770996510982513E-2</v>
      </c>
      <c r="F22" s="8">
        <v>6.2159099578857422</v>
      </c>
      <c r="G22" s="8">
        <v>217.25506439208982</v>
      </c>
      <c r="H22" s="8">
        <v>1.1618778575572508</v>
      </c>
      <c r="I22" s="8">
        <v>40.516439805734059</v>
      </c>
      <c r="J22" s="7">
        <v>52.183919527457384</v>
      </c>
      <c r="K22" s="7">
        <v>0</v>
      </c>
    </row>
    <row r="23" spans="1:11" ht="12" customHeight="1" x14ac:dyDescent="0.25">
      <c r="A23" s="14">
        <f t="shared" si="0"/>
        <v>41322.375</v>
      </c>
      <c r="B23" s="12">
        <v>91.74072265625</v>
      </c>
      <c r="C23" s="8">
        <v>0</v>
      </c>
      <c r="D23" s="8">
        <v>7.5272999703884125E-2</v>
      </c>
      <c r="E23" s="10">
        <v>7.5272999703884125E-2</v>
      </c>
      <c r="F23" s="8">
        <v>6.1995949745178223</v>
      </c>
      <c r="G23" s="8">
        <v>217.02341690063474</v>
      </c>
      <c r="H23" s="8">
        <v>1.4523472765717911</v>
      </c>
      <c r="I23" s="8">
        <v>40.504077768738775</v>
      </c>
      <c r="J23" s="7">
        <v>52.176646938364129</v>
      </c>
      <c r="K23" s="7">
        <v>0</v>
      </c>
    </row>
    <row r="24" spans="1:11" ht="12" customHeight="1" x14ac:dyDescent="0.25">
      <c r="A24" s="14">
        <f t="shared" si="0"/>
        <v>41323.375</v>
      </c>
      <c r="B24" s="12">
        <v>91.854316711425781</v>
      </c>
      <c r="C24" s="8">
        <v>0</v>
      </c>
      <c r="D24" s="8">
        <v>7.5464002788066864E-2</v>
      </c>
      <c r="E24" s="10">
        <v>7.5464002788066864E-2</v>
      </c>
      <c r="F24" s="8">
        <v>6.1676101684570313</v>
      </c>
      <c r="G24" s="8">
        <v>215.49895706176756</v>
      </c>
      <c r="H24" s="8">
        <v>1.4523472765717911</v>
      </c>
      <c r="I24" s="8">
        <v>40.445560488392417</v>
      </c>
      <c r="J24" s="7">
        <v>52.138351003301459</v>
      </c>
      <c r="K24" s="7">
        <v>0</v>
      </c>
    </row>
    <row r="25" spans="1:11" ht="12" customHeight="1" x14ac:dyDescent="0.25">
      <c r="A25" s="14">
        <f t="shared" si="0"/>
        <v>41324.375</v>
      </c>
      <c r="B25" s="12">
        <v>91.844528198242188</v>
      </c>
      <c r="C25" s="8">
        <v>0</v>
      </c>
      <c r="D25" s="8">
        <v>8.0753996968269348E-2</v>
      </c>
      <c r="E25" s="10">
        <v>8.0753996968269348E-2</v>
      </c>
      <c r="F25" s="8">
        <v>6.0891408920288086</v>
      </c>
      <c r="G25" s="8">
        <v>214.67072525024412</v>
      </c>
      <c r="H25" s="8">
        <v>1.7428166955863313</v>
      </c>
      <c r="I25" s="8">
        <v>40.39372907794418</v>
      </c>
      <c r="J25" s="7">
        <v>52.100623594590672</v>
      </c>
      <c r="K25" s="7">
        <v>0</v>
      </c>
    </row>
    <row r="26" spans="1:11" ht="12" customHeight="1" x14ac:dyDescent="0.25">
      <c r="A26" s="14">
        <f t="shared" si="0"/>
        <v>41325.375</v>
      </c>
      <c r="B26" s="12">
        <v>91.860946655273438</v>
      </c>
      <c r="C26" s="8">
        <v>0</v>
      </c>
      <c r="D26" s="8">
        <v>7.8711003065109253E-2</v>
      </c>
      <c r="E26" s="10">
        <v>7.8711003065109253E-2</v>
      </c>
      <c r="F26" s="8">
        <v>6.1822400093078613</v>
      </c>
      <c r="G26" s="8">
        <v>215.46948471069334</v>
      </c>
      <c r="H26" s="8">
        <v>1.8590046083914193</v>
      </c>
      <c r="I26" s="8">
        <v>40.449644781704329</v>
      </c>
      <c r="J26" s="7">
        <v>52.143167558554588</v>
      </c>
      <c r="K26" s="7">
        <v>0</v>
      </c>
    </row>
    <row r="27" spans="1:11" ht="12" customHeight="1" x14ac:dyDescent="0.25">
      <c r="A27" s="14">
        <f t="shared" si="0"/>
        <v>41326.375</v>
      </c>
      <c r="B27" s="12">
        <v>91.741317749023438</v>
      </c>
      <c r="C27" s="8">
        <v>0</v>
      </c>
      <c r="D27" s="8">
        <v>7.7079996466636658E-2</v>
      </c>
      <c r="E27" s="10">
        <v>7.7079996466636658E-2</v>
      </c>
      <c r="F27" s="8">
        <v>6.1924939155578613</v>
      </c>
      <c r="G27" s="8">
        <v>215.59332885742185</v>
      </c>
      <c r="H27" s="8">
        <v>2.1494739366564146</v>
      </c>
      <c r="I27" s="8">
        <v>40.456121433904947</v>
      </c>
      <c r="J27" s="7">
        <v>52.149430444846907</v>
      </c>
      <c r="K27" s="7">
        <v>0</v>
      </c>
    </row>
    <row r="28" spans="1:11" ht="12" customHeight="1" x14ac:dyDescent="0.25">
      <c r="A28" s="14">
        <f t="shared" si="0"/>
        <v>41327.375</v>
      </c>
      <c r="B28" s="12">
        <v>91.828636169433594</v>
      </c>
      <c r="C28" s="8">
        <v>0</v>
      </c>
      <c r="D28" s="8">
        <v>7.5203001499176025E-2</v>
      </c>
      <c r="E28" s="10">
        <v>7.5203001499176025E-2</v>
      </c>
      <c r="F28" s="8">
        <v>6.206110954284668</v>
      </c>
      <c r="G28" s="8">
        <v>215.56358184814451</v>
      </c>
      <c r="H28" s="8">
        <v>1.8590046083914193</v>
      </c>
      <c r="I28" s="8">
        <v>40.461688443942556</v>
      </c>
      <c r="J28" s="7">
        <v>52.153664829115712</v>
      </c>
      <c r="K28" s="7">
        <v>0</v>
      </c>
    </row>
    <row r="29" spans="1:11" ht="12" customHeight="1" x14ac:dyDescent="0.25">
      <c r="A29" s="14">
        <f t="shared" si="0"/>
        <v>41328.375</v>
      </c>
      <c r="B29" s="12">
        <v>91.783164978027344</v>
      </c>
      <c r="C29" s="8">
        <v>0</v>
      </c>
      <c r="D29" s="8">
        <v>6.930600106716156E-2</v>
      </c>
      <c r="E29" s="10">
        <v>6.930600106716156E-2</v>
      </c>
      <c r="F29" s="8">
        <v>6.2455391883850098</v>
      </c>
      <c r="G29" s="8">
        <v>217.10043182373045</v>
      </c>
      <c r="H29" s="8">
        <v>1.4523472765717911</v>
      </c>
      <c r="I29" s="8">
        <v>40.523189350583586</v>
      </c>
      <c r="J29" s="7">
        <v>52.191219405815524</v>
      </c>
      <c r="K29" s="7">
        <v>1.7599609363900343E-2</v>
      </c>
    </row>
    <row r="30" spans="1:11" ht="12" customHeight="1" x14ac:dyDescent="0.25">
      <c r="A30" s="14">
        <f t="shared" si="0"/>
        <v>41329.375</v>
      </c>
      <c r="B30" s="12">
        <v>91.805946350097656</v>
      </c>
      <c r="C30" s="8">
        <v>0</v>
      </c>
      <c r="D30" s="8">
        <v>6.6359996795654297E-2</v>
      </c>
      <c r="E30" s="10">
        <v>6.6359996795654297E-2</v>
      </c>
      <c r="F30" s="8">
        <v>6.234489917755127</v>
      </c>
      <c r="G30" s="8">
        <v>217.25544967651365</v>
      </c>
      <c r="H30" s="8">
        <v>1.7428166955863313</v>
      </c>
      <c r="I30" s="8">
        <v>40.521333680571047</v>
      </c>
      <c r="J30" s="7">
        <v>52.189240934110984</v>
      </c>
      <c r="K30" s="7">
        <v>1.7599609363900343E-2</v>
      </c>
    </row>
    <row r="31" spans="1:11" ht="12" customHeight="1" x14ac:dyDescent="0.25">
      <c r="A31" s="14">
        <f t="shared" si="0"/>
        <v>41330.375</v>
      </c>
      <c r="B31" s="12">
        <v>91.780441284179688</v>
      </c>
      <c r="C31" s="8">
        <v>0</v>
      </c>
      <c r="D31" s="8">
        <v>6.3588999211788177E-2</v>
      </c>
      <c r="E31" s="10">
        <v>6.3588999211788177E-2</v>
      </c>
      <c r="F31" s="8">
        <v>6.2560582160949707</v>
      </c>
      <c r="G31" s="8">
        <v>217.43724670410154</v>
      </c>
      <c r="H31" s="8">
        <v>1.1618778575572508</v>
      </c>
      <c r="I31" s="8">
        <v>40.534755450686241</v>
      </c>
      <c r="J31" s="7">
        <v>52.199801879623514</v>
      </c>
      <c r="K31" s="7">
        <v>1.7599609363900343E-2</v>
      </c>
    </row>
    <row r="32" spans="1:11" ht="12" customHeight="1" x14ac:dyDescent="0.25">
      <c r="A32" s="14">
        <f t="shared" si="0"/>
        <v>41331.375</v>
      </c>
      <c r="B32" s="12">
        <v>91.612625122070313</v>
      </c>
      <c r="C32" s="8">
        <v>0</v>
      </c>
      <c r="D32" s="8">
        <v>6.1863001435995102E-2</v>
      </c>
      <c r="E32" s="10">
        <v>6.1863001435995102E-2</v>
      </c>
      <c r="F32" s="8">
        <v>6.2644820213317871</v>
      </c>
      <c r="G32" s="8">
        <v>217.42680969238279</v>
      </c>
      <c r="H32" s="8">
        <v>0.92950230419570967</v>
      </c>
      <c r="I32" s="8">
        <v>40.538384922916649</v>
      </c>
      <c r="J32" s="7">
        <v>52.204895875736362</v>
      </c>
      <c r="K32" s="7">
        <v>1.7599609363900343E-2</v>
      </c>
    </row>
    <row r="33" spans="1:11" ht="12" customHeight="1" x14ac:dyDescent="0.25">
      <c r="A33" s="14">
        <f t="shared" si="0"/>
        <v>41332.375</v>
      </c>
      <c r="B33" s="12">
        <v>91.650321960449219</v>
      </c>
      <c r="C33" s="8">
        <v>0</v>
      </c>
      <c r="D33" s="8">
        <v>6.0162998735904694E-2</v>
      </c>
      <c r="E33" s="10">
        <v>6.0162998735904694E-2</v>
      </c>
      <c r="F33" s="8">
        <v>6.2571549415588379</v>
      </c>
      <c r="G33" s="8">
        <v>217.42988433837888</v>
      </c>
      <c r="H33" s="8">
        <v>1.1618778575572508</v>
      </c>
      <c r="I33" s="8">
        <v>40.535769701698001</v>
      </c>
      <c r="J33" s="7">
        <v>52.201925894074144</v>
      </c>
      <c r="K33" s="7">
        <v>1.7599609363900343E-2</v>
      </c>
    </row>
    <row r="34" spans="1:11" ht="12" customHeight="1" x14ac:dyDescent="0.25">
      <c r="A34" s="14">
        <f t="shared" si="0"/>
        <v>41333.375</v>
      </c>
      <c r="B34" s="12">
        <v>91.84368896484375</v>
      </c>
      <c r="C34" s="8">
        <v>0</v>
      </c>
      <c r="D34" s="8">
        <v>6.5279997885227203E-2</v>
      </c>
      <c r="E34" s="10">
        <v>6.5279997885227203E-2</v>
      </c>
      <c r="F34" s="8">
        <v>6.1897749900817871</v>
      </c>
      <c r="G34" s="8">
        <v>215.74194564819334</v>
      </c>
      <c r="H34" s="8">
        <v>0.81331448214016655</v>
      </c>
      <c r="I34" s="8">
        <v>40.459286988632222</v>
      </c>
      <c r="J34" s="7">
        <v>52.153196363401761</v>
      </c>
      <c r="K34" s="7">
        <v>1.7599609363900343E-2</v>
      </c>
    </row>
    <row r="35" spans="1:11" ht="12" customHeight="1" x14ac:dyDescent="0.25">
      <c r="A35" s="14"/>
      <c r="B35" s="12"/>
      <c r="C35" s="8"/>
      <c r="D35" s="8"/>
      <c r="E35" s="10"/>
      <c r="F35" s="8"/>
      <c r="G35" s="8"/>
      <c r="H35" s="8"/>
      <c r="I35" s="8"/>
      <c r="J35" s="7"/>
      <c r="K35" s="7"/>
    </row>
    <row r="36" spans="1:11" ht="12" customHeight="1" x14ac:dyDescent="0.25">
      <c r="A36" s="14"/>
      <c r="B36" s="12"/>
      <c r="C36" s="8"/>
      <c r="D36" s="8"/>
      <c r="E36" s="10"/>
      <c r="F36" s="8"/>
      <c r="G36" s="8"/>
      <c r="H36" s="8"/>
      <c r="I36" s="8"/>
      <c r="J36" s="7"/>
      <c r="K36" s="7"/>
    </row>
    <row r="37" spans="1:11" ht="12" customHeight="1" thickBot="1" x14ac:dyDescent="0.3">
      <c r="A37" s="14"/>
      <c r="B37" s="13"/>
      <c r="C37" s="9"/>
      <c r="D37" s="9"/>
      <c r="E37" s="10"/>
      <c r="F37" s="9"/>
      <c r="G37" s="9"/>
      <c r="H37" s="9"/>
      <c r="I37" s="9"/>
      <c r="J37" s="46"/>
      <c r="K37" s="46"/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17</v>
      </c>
      <c r="B39" s="35">
        <f>MIN(B7:B36)</f>
        <v>91.58807373046875</v>
      </c>
      <c r="C39" s="35">
        <f t="shared" ref="C39:K39" si="1">MIN(C7:C36)</f>
        <v>0</v>
      </c>
      <c r="D39" s="35">
        <f t="shared" si="1"/>
        <v>5.021899938583374E-2</v>
      </c>
      <c r="E39" s="35">
        <f t="shared" si="1"/>
        <v>5.021899938583374E-2</v>
      </c>
      <c r="F39" s="35">
        <f t="shared" si="1"/>
        <v>5.9146180152893066</v>
      </c>
      <c r="G39" s="35">
        <f t="shared" si="1"/>
        <v>189.42339935302732</v>
      </c>
      <c r="H39" s="35">
        <f t="shared" si="1"/>
        <v>0.81331448214016655</v>
      </c>
      <c r="I39" s="35">
        <f t="shared" si="1"/>
        <v>39.733610856670374</v>
      </c>
      <c r="J39" s="35">
        <f t="shared" si="1"/>
        <v>51.695309787808064</v>
      </c>
      <c r="K39" s="35">
        <f t="shared" si="1"/>
        <v>0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81"/>
      <c r="C41" s="82"/>
      <c r="D41" s="82"/>
      <c r="E41" s="82"/>
      <c r="F41" s="82"/>
      <c r="G41" s="82"/>
      <c r="H41" s="82"/>
      <c r="I41" s="82"/>
      <c r="J41" s="82"/>
      <c r="K41" s="83"/>
    </row>
    <row r="42" spans="1:11" x14ac:dyDescent="0.25">
      <c r="A42" s="2"/>
      <c r="B42" s="84"/>
      <c r="C42" s="85"/>
      <c r="D42" s="85"/>
      <c r="E42" s="85"/>
      <c r="F42" s="85"/>
      <c r="G42" s="85"/>
      <c r="H42" s="85"/>
      <c r="I42" s="85"/>
      <c r="J42" s="85"/>
      <c r="K42" s="86"/>
    </row>
    <row r="43" spans="1:11" x14ac:dyDescent="0.25">
      <c r="A43" s="2"/>
      <c r="B43" s="84"/>
      <c r="C43" s="85"/>
      <c r="D43" s="85"/>
      <c r="E43" s="85"/>
      <c r="F43" s="85"/>
      <c r="G43" s="85"/>
      <c r="H43" s="85"/>
      <c r="I43" s="85"/>
      <c r="J43" s="85"/>
      <c r="K43" s="86"/>
    </row>
    <row r="44" spans="1:11" x14ac:dyDescent="0.25">
      <c r="A44" s="2"/>
      <c r="B44" s="84"/>
      <c r="C44" s="85"/>
      <c r="D44" s="85"/>
      <c r="E44" s="85"/>
      <c r="F44" s="85"/>
      <c r="G44" s="85"/>
      <c r="H44" s="85"/>
      <c r="I44" s="85"/>
      <c r="J44" s="85"/>
      <c r="K44" s="86"/>
    </row>
    <row r="45" spans="1:11" x14ac:dyDescent="0.25">
      <c r="A45" s="2"/>
      <c r="B45" s="87"/>
      <c r="C45" s="88"/>
      <c r="D45" s="88"/>
      <c r="E45" s="88"/>
      <c r="F45" s="88"/>
      <c r="G45" s="88"/>
      <c r="H45" s="88"/>
      <c r="I45" s="88"/>
      <c r="J45" s="88"/>
      <c r="K45" s="89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Q49"/>
  <sheetViews>
    <sheetView showGridLines="0" view="pageBreakPreview" zoomScale="60" zoomScaleNormal="100" workbookViewId="0">
      <selection sqref="A1:N1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48" t="s">
        <v>16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7" x14ac:dyDescent="0.25">
      <c r="A2" s="59" t="s">
        <v>0</v>
      </c>
      <c r="B2" s="61"/>
      <c r="C2" s="62" t="s">
        <v>27</v>
      </c>
      <c r="D2" s="62"/>
      <c r="E2" s="62"/>
      <c r="F2" s="62"/>
      <c r="G2" s="62"/>
      <c r="H2" s="62"/>
      <c r="I2" s="62"/>
      <c r="J2" s="62"/>
      <c r="K2" s="62"/>
      <c r="L2" s="37"/>
      <c r="M2" s="29"/>
      <c r="N2" s="29"/>
    </row>
    <row r="3" spans="1:17" x14ac:dyDescent="0.25">
      <c r="A3" s="59" t="s">
        <v>1</v>
      </c>
      <c r="B3" s="61"/>
      <c r="C3" s="63" t="s">
        <v>29</v>
      </c>
      <c r="D3" s="63"/>
      <c r="E3" s="63"/>
      <c r="F3" s="63"/>
      <c r="G3" s="63"/>
      <c r="H3" s="63"/>
      <c r="I3" s="63"/>
      <c r="J3" s="63"/>
      <c r="K3" s="63"/>
      <c r="L3" s="37"/>
      <c r="M3" s="29"/>
      <c r="N3" s="29"/>
    </row>
    <row r="4" spans="1:17" ht="15.75" thickBot="1" x14ac:dyDescent="0.3">
      <c r="A4" s="59" t="s">
        <v>2</v>
      </c>
      <c r="B4" s="59"/>
      <c r="C4" s="60" t="s">
        <v>9</v>
      </c>
      <c r="D4" s="60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6" t="s">
        <v>15</v>
      </c>
      <c r="B6" s="17" t="s">
        <v>3</v>
      </c>
      <c r="C6" s="17" t="s">
        <v>14</v>
      </c>
      <c r="D6" s="17" t="s">
        <v>4</v>
      </c>
      <c r="E6" s="18" t="s">
        <v>5</v>
      </c>
      <c r="F6" s="17" t="s">
        <v>6</v>
      </c>
      <c r="G6" s="17" t="s">
        <v>10</v>
      </c>
      <c r="H6" s="17" t="s">
        <v>11</v>
      </c>
      <c r="I6" s="17" t="s">
        <v>12</v>
      </c>
      <c r="J6" s="17" t="s">
        <v>20</v>
      </c>
      <c r="K6" s="17" t="s">
        <v>13</v>
      </c>
      <c r="L6" s="38"/>
      <c r="M6" s="23" t="s">
        <v>23</v>
      </c>
      <c r="N6" s="23" t="s">
        <v>24</v>
      </c>
    </row>
    <row r="7" spans="1:17" ht="12" customHeight="1" x14ac:dyDescent="0.25">
      <c r="A7" s="14">
        <v>41306.375</v>
      </c>
      <c r="B7" s="11">
        <v>92.434119447113304</v>
      </c>
      <c r="C7" s="10">
        <v>0</v>
      </c>
      <c r="D7" s="10">
        <v>0.1718683424146458</v>
      </c>
      <c r="E7" s="10">
        <v>0.1718683424146458</v>
      </c>
      <c r="F7" s="10">
        <v>6.1242827391020249</v>
      </c>
      <c r="G7" s="10">
        <v>208.12362879785343</v>
      </c>
      <c r="H7" s="10">
        <v>0.90198163149703614</v>
      </c>
      <c r="I7" s="10">
        <v>40.265095700023359</v>
      </c>
      <c r="J7" s="10">
        <v>52.027556627961083</v>
      </c>
      <c r="K7" s="10">
        <v>1.5405511505730801E-2</v>
      </c>
      <c r="L7" s="39"/>
      <c r="M7" s="30"/>
      <c r="N7" s="30"/>
    </row>
    <row r="8" spans="1:17" ht="12" customHeight="1" x14ac:dyDescent="0.25">
      <c r="A8" s="14">
        <f t="shared" ref="A8:A34" si="0">A7+1</f>
        <v>41307.375</v>
      </c>
      <c r="B8" s="12">
        <v>91.726162426663024</v>
      </c>
      <c r="C8" s="8">
        <v>0</v>
      </c>
      <c r="D8" s="7">
        <v>6.6699312122613832E-2</v>
      </c>
      <c r="E8" s="8">
        <v>6.6699312122613832E-2</v>
      </c>
      <c r="F8" s="8">
        <v>6.2033801595776579</v>
      </c>
      <c r="G8" s="8">
        <v>222.81151600483582</v>
      </c>
      <c r="H8" s="8">
        <v>1.2522312742152213</v>
      </c>
      <c r="I8" s="8">
        <v>40.780857339930598</v>
      </c>
      <c r="J8" s="7">
        <v>52.356341376703227</v>
      </c>
      <c r="K8" s="7">
        <v>8.1444774122749725E-2</v>
      </c>
      <c r="L8" s="40"/>
      <c r="M8" s="36"/>
      <c r="N8" s="36"/>
    </row>
    <row r="9" spans="1:17" ht="12" customHeight="1" x14ac:dyDescent="0.25">
      <c r="A9" s="14">
        <f t="shared" si="0"/>
        <v>41308.375</v>
      </c>
      <c r="B9" s="12">
        <v>91.823063087536454</v>
      </c>
      <c r="C9" s="8">
        <v>0</v>
      </c>
      <c r="D9" s="7">
        <v>7.7118501698416178E-2</v>
      </c>
      <c r="E9" s="8">
        <v>7.7118501698416178E-2</v>
      </c>
      <c r="F9" s="8">
        <v>6.1871971258832259</v>
      </c>
      <c r="G9" s="8">
        <v>221.26239668468205</v>
      </c>
      <c r="H9" s="8">
        <v>1.4801874866750242</v>
      </c>
      <c r="I9" s="8">
        <v>40.715883859418611</v>
      </c>
      <c r="J9" s="7">
        <v>52.316384178368402</v>
      </c>
      <c r="K9" s="7">
        <v>3.8957441354205126E-2</v>
      </c>
      <c r="L9" s="40"/>
      <c r="M9" s="36"/>
      <c r="N9" s="36"/>
    </row>
    <row r="10" spans="1:17" ht="12" customHeight="1" x14ac:dyDescent="0.25">
      <c r="A10" s="14">
        <f t="shared" si="0"/>
        <v>41309.375</v>
      </c>
      <c r="B10" s="12">
        <v>91.841756466276578</v>
      </c>
      <c r="C10" s="8">
        <v>0</v>
      </c>
      <c r="D10" s="7">
        <v>7.9604592518627088E-2</v>
      </c>
      <c r="E10" s="8">
        <v>7.9604592518627088E-2</v>
      </c>
      <c r="F10" s="8">
        <v>6.1700276885464334</v>
      </c>
      <c r="G10" s="8">
        <v>221.15623853689237</v>
      </c>
      <c r="H10" s="8">
        <v>1.6930896917030727</v>
      </c>
      <c r="I10" s="8">
        <v>40.707548332143524</v>
      </c>
      <c r="J10" s="7">
        <v>52.310685066782256</v>
      </c>
      <c r="K10" s="7">
        <v>3.7121014985940594E-2</v>
      </c>
      <c r="L10" s="40"/>
      <c r="M10" s="36"/>
      <c r="N10" s="36"/>
    </row>
    <row r="11" spans="1:17" ht="12" customHeight="1" x14ac:dyDescent="0.25">
      <c r="A11" s="14">
        <f t="shared" si="0"/>
        <v>41310.375</v>
      </c>
      <c r="B11" s="12">
        <v>91.726825012860516</v>
      </c>
      <c r="C11" s="8">
        <v>0</v>
      </c>
      <c r="D11" s="7">
        <v>6.4660738304079021E-2</v>
      </c>
      <c r="E11" s="8">
        <v>6.4660738304079021E-2</v>
      </c>
      <c r="F11" s="8">
        <v>6.2173028226351112</v>
      </c>
      <c r="G11" s="8">
        <v>222.64393700682211</v>
      </c>
      <c r="H11" s="8">
        <v>1.7711906002168867</v>
      </c>
      <c r="I11" s="8">
        <v>40.777856365390299</v>
      </c>
      <c r="J11" s="7">
        <v>52.35569080211301</v>
      </c>
      <c r="K11" s="7">
        <v>5.1406556505091523E-2</v>
      </c>
      <c r="L11" s="40"/>
      <c r="M11" s="36"/>
      <c r="N11" s="36"/>
    </row>
    <row r="12" spans="1:17" ht="12" customHeight="1" x14ac:dyDescent="0.25">
      <c r="A12" s="14">
        <f t="shared" si="0"/>
        <v>41311.375</v>
      </c>
      <c r="B12" s="12">
        <v>91.835569936795835</v>
      </c>
      <c r="C12" s="8">
        <v>0</v>
      </c>
      <c r="D12" s="7">
        <v>8.6410191203300332E-2</v>
      </c>
      <c r="E12" s="8">
        <v>8.6410191203300332E-2</v>
      </c>
      <c r="F12" s="8">
        <v>6.122060862776932</v>
      </c>
      <c r="G12" s="8">
        <v>221.87110972038826</v>
      </c>
      <c r="H12" s="8">
        <v>2.0366221026349054</v>
      </c>
      <c r="I12" s="8">
        <v>40.720724541400713</v>
      </c>
      <c r="J12" s="7">
        <v>52.314584524335295</v>
      </c>
      <c r="K12" s="7">
        <v>5.8018307441057689E-2</v>
      </c>
      <c r="L12" s="40"/>
      <c r="M12" s="36"/>
      <c r="N12" s="36"/>
    </row>
    <row r="13" spans="1:17" ht="12" customHeight="1" x14ac:dyDescent="0.25">
      <c r="A13" s="14">
        <f t="shared" si="0"/>
        <v>41312.375</v>
      </c>
      <c r="B13" s="12">
        <v>92.195740225666114</v>
      </c>
      <c r="C13" s="8">
        <v>0</v>
      </c>
      <c r="D13" s="8">
        <v>0.15167557803942902</v>
      </c>
      <c r="E13" s="8">
        <v>0.15167557803942902</v>
      </c>
      <c r="F13" s="8">
        <v>6.1586195345482428</v>
      </c>
      <c r="G13" s="8">
        <v>212.91255980589852</v>
      </c>
      <c r="H13" s="8">
        <v>1.9756536976058625</v>
      </c>
      <c r="I13" s="8">
        <v>40.421006578824979</v>
      </c>
      <c r="J13" s="7">
        <v>52.121659295294741</v>
      </c>
      <c r="K13" s="7">
        <v>2.2264933268216651E-2</v>
      </c>
      <c r="L13" s="40"/>
      <c r="M13" s="36"/>
      <c r="N13" s="36"/>
    </row>
    <row r="14" spans="1:17" ht="12" customHeight="1" x14ac:dyDescent="0.25">
      <c r="A14" s="14">
        <f t="shared" si="0"/>
        <v>41313.375</v>
      </c>
      <c r="B14" s="12">
        <v>93.012402032406825</v>
      </c>
      <c r="C14" s="8">
        <v>0</v>
      </c>
      <c r="D14" s="8">
        <v>0.30685241913235894</v>
      </c>
      <c r="E14" s="8">
        <v>0.30685241913235894</v>
      </c>
      <c r="F14" s="8">
        <v>6.2070695307025989</v>
      </c>
      <c r="G14" s="8">
        <v>190.76773526120991</v>
      </c>
      <c r="H14" s="8">
        <v>1.8643353281055095</v>
      </c>
      <c r="I14" s="8">
        <v>39.744757258348386</v>
      </c>
      <c r="J14" s="7">
        <v>51.68152467505854</v>
      </c>
      <c r="K14" s="7">
        <v>3.222007352791189E-2</v>
      </c>
      <c r="L14" s="40"/>
      <c r="M14" s="36"/>
      <c r="N14" s="36"/>
    </row>
    <row r="15" spans="1:17" ht="12" customHeight="1" x14ac:dyDescent="0.25">
      <c r="A15" s="14">
        <f t="shared" si="0"/>
        <v>41314.375</v>
      </c>
      <c r="B15" s="12">
        <v>92.998824074704828</v>
      </c>
      <c r="C15" s="8">
        <v>0</v>
      </c>
      <c r="D15" s="8">
        <v>0.26550414549723922</v>
      </c>
      <c r="E15" s="8">
        <v>0.26550414549723922</v>
      </c>
      <c r="F15" s="8">
        <v>6.2727724305176684</v>
      </c>
      <c r="G15" s="8">
        <v>190.76032732561515</v>
      </c>
      <c r="H15" s="8">
        <v>2.0335298261795072</v>
      </c>
      <c r="I15" s="8">
        <v>39.772355880035562</v>
      </c>
      <c r="J15" s="7">
        <v>51.71596664040154</v>
      </c>
      <c r="K15" s="7">
        <v>1.8385236671505562E-2</v>
      </c>
      <c r="L15" s="40"/>
      <c r="M15" s="36"/>
      <c r="N15" s="36"/>
    </row>
    <row r="16" spans="1:17" ht="12" customHeight="1" x14ac:dyDescent="0.25">
      <c r="A16" s="14">
        <f t="shared" si="0"/>
        <v>41315.375</v>
      </c>
      <c r="B16" s="12">
        <v>92.996154598108959</v>
      </c>
      <c r="C16" s="8">
        <v>0</v>
      </c>
      <c r="D16" s="8">
        <v>0.25451056632679164</v>
      </c>
      <c r="E16" s="8">
        <v>0.25451056632679164</v>
      </c>
      <c r="F16" s="8">
        <v>6.2850972338185871</v>
      </c>
      <c r="G16" s="8">
        <v>190.8451650160417</v>
      </c>
      <c r="H16" s="8">
        <v>2.1328778454271835</v>
      </c>
      <c r="I16" s="8">
        <v>39.780825790190462</v>
      </c>
      <c r="J16" s="7">
        <v>51.725743953747518</v>
      </c>
      <c r="K16" s="7">
        <v>2.873830831128743E-2</v>
      </c>
      <c r="L16" s="40"/>
      <c r="M16" s="36"/>
      <c r="N16" s="36"/>
    </row>
    <row r="17" spans="1:14" ht="12" customHeight="1" x14ac:dyDescent="0.25">
      <c r="A17" s="14">
        <f t="shared" si="0"/>
        <v>41316.375</v>
      </c>
      <c r="B17" s="12">
        <v>92.966122017825725</v>
      </c>
      <c r="C17" s="8">
        <v>0</v>
      </c>
      <c r="D17" s="8">
        <v>0.20913176205165446</v>
      </c>
      <c r="E17" s="8">
        <v>0.20913176205165446</v>
      </c>
      <c r="F17" s="8">
        <v>6.3556062562782314</v>
      </c>
      <c r="G17" s="8">
        <v>191.25566885733986</v>
      </c>
      <c r="H17" s="8">
        <v>1.9280750121188621</v>
      </c>
      <c r="I17" s="8">
        <v>39.821573296510337</v>
      </c>
      <c r="J17" s="7">
        <v>51.769460836200068</v>
      </c>
      <c r="K17" s="7">
        <v>1.7570715857477937E-2</v>
      </c>
      <c r="L17" s="40"/>
      <c r="M17" s="36"/>
      <c r="N17" s="36"/>
    </row>
    <row r="18" spans="1:14" ht="12" customHeight="1" x14ac:dyDescent="0.25">
      <c r="A18" s="14">
        <f t="shared" si="0"/>
        <v>41317.375</v>
      </c>
      <c r="B18" s="12">
        <v>93.004308823471845</v>
      </c>
      <c r="C18" s="8">
        <v>0</v>
      </c>
      <c r="D18" s="8">
        <v>0.26262110195056731</v>
      </c>
      <c r="E18" s="8">
        <v>0.26262110195056731</v>
      </c>
      <c r="F18" s="8">
        <v>6.2701127104241339</v>
      </c>
      <c r="G18" s="8">
        <v>190.75374442343391</v>
      </c>
      <c r="H18" s="8">
        <v>2.0411238441939479</v>
      </c>
      <c r="I18" s="8">
        <v>39.772793929173503</v>
      </c>
      <c r="J18" s="7">
        <v>51.71759736939778</v>
      </c>
      <c r="K18" s="7">
        <v>1.1929649446968695E-2</v>
      </c>
      <c r="L18" s="40"/>
      <c r="M18" s="36"/>
      <c r="N18" s="36"/>
    </row>
    <row r="19" spans="1:14" ht="12" customHeight="1" x14ac:dyDescent="0.25">
      <c r="A19" s="14">
        <f t="shared" si="0"/>
        <v>41318.375</v>
      </c>
      <c r="B19" s="12">
        <v>92.982800159720796</v>
      </c>
      <c r="C19" s="8">
        <v>0</v>
      </c>
      <c r="D19" s="8">
        <v>0.22971660043265535</v>
      </c>
      <c r="E19" s="8">
        <v>0.22971660043265535</v>
      </c>
      <c r="F19" s="8">
        <v>6.3246788481886256</v>
      </c>
      <c r="G19" s="8">
        <v>190.97042559138487</v>
      </c>
      <c r="H19" s="8">
        <v>1.2676479562403768</v>
      </c>
      <c r="I19" s="8">
        <v>39.800717122411605</v>
      </c>
      <c r="J19" s="7">
        <v>51.748305336124119</v>
      </c>
      <c r="K19" s="7">
        <v>9.7618094134456088E-2</v>
      </c>
      <c r="L19" s="40"/>
      <c r="M19" s="36"/>
      <c r="N19" s="36"/>
    </row>
    <row r="20" spans="1:14" ht="12" customHeight="1" x14ac:dyDescent="0.25">
      <c r="A20" s="14">
        <f t="shared" si="0"/>
        <v>41319.375</v>
      </c>
      <c r="B20" s="12">
        <v>92.820292644404745</v>
      </c>
      <c r="C20" s="8">
        <v>0</v>
      </c>
      <c r="D20" s="8">
        <v>0.24417587546664138</v>
      </c>
      <c r="E20" s="8">
        <v>0.24417587546664138</v>
      </c>
      <c r="F20" s="8">
        <v>6.2049138964919441</v>
      </c>
      <c r="G20" s="8">
        <v>197.32617949592432</v>
      </c>
      <c r="H20" s="8">
        <v>1.4005222138909335</v>
      </c>
      <c r="I20" s="8">
        <v>39.929437947433662</v>
      </c>
      <c r="J20" s="7">
        <v>51.811397169952137</v>
      </c>
      <c r="K20" s="7">
        <v>0.51779164985679549</v>
      </c>
      <c r="L20" s="40"/>
      <c r="M20" s="36"/>
      <c r="N20" s="36"/>
    </row>
    <row r="21" spans="1:14" ht="12" customHeight="1" x14ac:dyDescent="0.25">
      <c r="A21" s="14">
        <f t="shared" si="0"/>
        <v>41320.375</v>
      </c>
      <c r="B21" s="12">
        <v>91.938754201569068</v>
      </c>
      <c r="C21" s="8">
        <v>0</v>
      </c>
      <c r="D21" s="8">
        <v>0.14815707045889531</v>
      </c>
      <c r="E21" s="8">
        <v>0.14815707045889531</v>
      </c>
      <c r="F21" s="8">
        <v>6.2635537779940611</v>
      </c>
      <c r="G21" s="8">
        <v>218.53756408601203</v>
      </c>
      <c r="H21" s="8">
        <v>1.1739230312183953</v>
      </c>
      <c r="I21" s="8">
        <v>40.561125148335492</v>
      </c>
      <c r="J21" s="7">
        <v>52.199889528886736</v>
      </c>
      <c r="K21" s="7">
        <v>6.0523301802472479E-2</v>
      </c>
      <c r="L21" s="40"/>
      <c r="M21" s="36"/>
      <c r="N21" s="36"/>
    </row>
    <row r="22" spans="1:14" ht="12" customHeight="1" x14ac:dyDescent="0.25">
      <c r="A22" s="14">
        <f t="shared" si="0"/>
        <v>41321.375</v>
      </c>
      <c r="B22" s="12">
        <v>91.876572157183148</v>
      </c>
      <c r="C22" s="8">
        <v>0</v>
      </c>
      <c r="D22" s="8">
        <v>0.11323975044607028</v>
      </c>
      <c r="E22" s="8">
        <v>0.11323975044607028</v>
      </c>
      <c r="F22" s="8">
        <v>6.3785252833067947</v>
      </c>
      <c r="G22" s="8">
        <v>218.45681165201231</v>
      </c>
      <c r="H22" s="8">
        <v>1.0178685165686259</v>
      </c>
      <c r="I22" s="8">
        <v>40.595895804067801</v>
      </c>
      <c r="J22" s="7">
        <v>52.235082054744709</v>
      </c>
      <c r="K22" s="7">
        <v>1.8027609595840238E-2</v>
      </c>
      <c r="L22" s="40"/>
      <c r="M22" s="36"/>
      <c r="N22" s="36"/>
    </row>
    <row r="23" spans="1:14" ht="12" customHeight="1" x14ac:dyDescent="0.25">
      <c r="A23" s="14">
        <f t="shared" si="0"/>
        <v>41322.375</v>
      </c>
      <c r="B23" s="12">
        <v>91.881112850070537</v>
      </c>
      <c r="C23" s="8">
        <v>0</v>
      </c>
      <c r="D23" s="8">
        <v>0.11012538843752437</v>
      </c>
      <c r="E23" s="8">
        <v>0.11012538843752437</v>
      </c>
      <c r="F23" s="8">
        <v>6.3796522122826085</v>
      </c>
      <c r="G23" s="8">
        <v>218.4106158668734</v>
      </c>
      <c r="H23" s="8">
        <v>1.0296534330367229</v>
      </c>
      <c r="I23" s="8">
        <v>40.595734672588598</v>
      </c>
      <c r="J23" s="7">
        <v>52.236394706435604</v>
      </c>
      <c r="K23" s="7">
        <v>1.183976899723406E-2</v>
      </c>
      <c r="L23" s="40"/>
      <c r="M23" s="36"/>
      <c r="N23" s="36"/>
    </row>
    <row r="24" spans="1:14" ht="12" customHeight="1" x14ac:dyDescent="0.25">
      <c r="A24" s="14">
        <f t="shared" si="0"/>
        <v>41323.375</v>
      </c>
      <c r="B24" s="12">
        <v>91.942554581482995</v>
      </c>
      <c r="C24" s="8">
        <v>0</v>
      </c>
      <c r="D24" s="8">
        <v>0.11592806211563871</v>
      </c>
      <c r="E24" s="8">
        <v>0.11592806211563871</v>
      </c>
      <c r="F24" s="8">
        <v>6.3729424559539902</v>
      </c>
      <c r="G24" s="8">
        <v>217.21738407216796</v>
      </c>
      <c r="H24" s="8">
        <v>1.4124228364240887</v>
      </c>
      <c r="I24" s="8">
        <v>40.553522859469375</v>
      </c>
      <c r="J24" s="7">
        <v>52.210816705534391</v>
      </c>
      <c r="K24" s="7">
        <v>2.6211617830976423E-2</v>
      </c>
      <c r="L24" s="40"/>
      <c r="M24" s="36"/>
      <c r="N24" s="36"/>
    </row>
    <row r="25" spans="1:14" ht="12" customHeight="1" x14ac:dyDescent="0.25">
      <c r="A25" s="14">
        <f t="shared" si="0"/>
        <v>41324.375</v>
      </c>
      <c r="B25" s="12">
        <v>91.960492600714687</v>
      </c>
      <c r="C25" s="8">
        <v>0</v>
      </c>
      <c r="D25" s="8">
        <v>0.1200377860943472</v>
      </c>
      <c r="E25" s="8">
        <v>0.1200377860943472</v>
      </c>
      <c r="F25" s="8">
        <v>6.3680432263274849</v>
      </c>
      <c r="G25" s="8">
        <v>216.86096693256934</v>
      </c>
      <c r="H25" s="8">
        <v>1.7922066266613754</v>
      </c>
      <c r="I25" s="8">
        <v>40.539518243210821</v>
      </c>
      <c r="J25" s="7">
        <v>52.201361748461409</v>
      </c>
      <c r="K25" s="7">
        <v>8.2513862711300179E-2</v>
      </c>
      <c r="L25" s="40"/>
      <c r="M25" s="36"/>
      <c r="N25" s="36"/>
    </row>
    <row r="26" spans="1:14" ht="12" customHeight="1" x14ac:dyDescent="0.25">
      <c r="A26" s="14">
        <f t="shared" si="0"/>
        <v>41325.375</v>
      </c>
      <c r="B26" s="12">
        <v>92.029089166272158</v>
      </c>
      <c r="C26" s="8">
        <v>0</v>
      </c>
      <c r="D26" s="8">
        <v>0.13765457879965498</v>
      </c>
      <c r="E26" s="8">
        <v>0.13765457879965498</v>
      </c>
      <c r="F26" s="8">
        <v>6.2989647894378642</v>
      </c>
      <c r="G26" s="8">
        <v>216.36038096897681</v>
      </c>
      <c r="H26" s="8">
        <v>1.6964783261386247</v>
      </c>
      <c r="I26" s="8">
        <v>40.502872018920556</v>
      </c>
      <c r="J26" s="7">
        <v>52.173325581442121</v>
      </c>
      <c r="K26" s="7">
        <v>0.15315664358397163</v>
      </c>
      <c r="L26" s="40"/>
      <c r="M26" s="36"/>
      <c r="N26" s="36"/>
    </row>
    <row r="27" spans="1:14" ht="12" customHeight="1" x14ac:dyDescent="0.25">
      <c r="A27" s="14">
        <f t="shared" si="0"/>
        <v>41326.375</v>
      </c>
      <c r="B27" s="12">
        <v>91.968757768888011</v>
      </c>
      <c r="C27" s="8">
        <v>0</v>
      </c>
      <c r="D27" s="8">
        <v>0.11682516985351844</v>
      </c>
      <c r="E27" s="8">
        <v>0.11682516985351844</v>
      </c>
      <c r="F27" s="8">
        <v>6.363570510774383</v>
      </c>
      <c r="G27" s="8">
        <v>216.83301076979049</v>
      </c>
      <c r="H27" s="8">
        <v>1.914617389534589</v>
      </c>
      <c r="I27" s="8">
        <v>40.539000263657215</v>
      </c>
      <c r="J27" s="7">
        <v>52.202583435533306</v>
      </c>
      <c r="K27" s="7">
        <v>1.3666456537832482E-2</v>
      </c>
      <c r="L27" s="40"/>
      <c r="M27" s="36"/>
      <c r="N27" s="36"/>
    </row>
    <row r="28" spans="1:14" ht="12" customHeight="1" x14ac:dyDescent="0.25">
      <c r="A28" s="14">
        <f t="shared" si="0"/>
        <v>41327.375</v>
      </c>
      <c r="B28" s="12">
        <v>92.002588666265211</v>
      </c>
      <c r="C28" s="8">
        <v>0</v>
      </c>
      <c r="D28" s="8">
        <v>0.12722608715914019</v>
      </c>
      <c r="E28" s="8">
        <v>0.12722608715914019</v>
      </c>
      <c r="F28" s="8">
        <v>6.3288649673211301</v>
      </c>
      <c r="G28" s="8">
        <v>216.56760356617926</v>
      </c>
      <c r="H28" s="8">
        <v>1.913904686631309</v>
      </c>
      <c r="I28" s="8">
        <v>40.51901012629115</v>
      </c>
      <c r="J28" s="7">
        <v>52.186792911259936</v>
      </c>
      <c r="K28" s="7">
        <v>6.5431048587055507E-2</v>
      </c>
      <c r="L28" s="40"/>
      <c r="M28" s="36"/>
      <c r="N28" s="36"/>
    </row>
    <row r="29" spans="1:14" ht="12" customHeight="1" x14ac:dyDescent="0.25">
      <c r="A29" s="14">
        <f t="shared" si="0"/>
        <v>41328.375</v>
      </c>
      <c r="B29" s="12">
        <v>91.90470612401802</v>
      </c>
      <c r="C29" s="8">
        <v>0</v>
      </c>
      <c r="D29" s="8">
        <v>0.11269446177666145</v>
      </c>
      <c r="E29" s="8">
        <v>0.11269446177666145</v>
      </c>
      <c r="F29" s="8">
        <v>6.3805654168629635</v>
      </c>
      <c r="G29" s="8">
        <v>217.87248632433031</v>
      </c>
      <c r="H29" s="8">
        <v>1.4491060967070397</v>
      </c>
      <c r="I29" s="8">
        <v>40.578022203944499</v>
      </c>
      <c r="J29" s="7">
        <v>52.225705290463573</v>
      </c>
      <c r="K29" s="7">
        <v>2.6540500003479104E-2</v>
      </c>
      <c r="L29" s="40"/>
      <c r="M29" s="36"/>
      <c r="N29" s="36"/>
    </row>
    <row r="30" spans="1:14" ht="12" customHeight="1" x14ac:dyDescent="0.25">
      <c r="A30" s="14">
        <f t="shared" si="0"/>
        <v>41329.375</v>
      </c>
      <c r="B30" s="12">
        <v>91.888029122287463</v>
      </c>
      <c r="C30" s="8">
        <v>0</v>
      </c>
      <c r="D30" s="8">
        <v>0.11115218557631237</v>
      </c>
      <c r="E30" s="8">
        <v>0.11115218557631237</v>
      </c>
      <c r="F30" s="8">
        <v>6.3761614873220616</v>
      </c>
      <c r="G30" s="8">
        <v>218.29736526295656</v>
      </c>
      <c r="H30" s="8">
        <v>1.8311590710086094</v>
      </c>
      <c r="I30" s="8">
        <v>40.591393356465673</v>
      </c>
      <c r="J30" s="7">
        <v>52.233594407022011</v>
      </c>
      <c r="K30" s="7">
        <v>2.5199619820986698E-2</v>
      </c>
      <c r="L30" s="40"/>
      <c r="M30" s="36"/>
      <c r="N30" s="36"/>
    </row>
    <row r="31" spans="1:14" ht="12" customHeight="1" x14ac:dyDescent="0.25">
      <c r="A31" s="14">
        <f t="shared" si="0"/>
        <v>41330.375</v>
      </c>
      <c r="B31" s="12">
        <v>91.844712990867535</v>
      </c>
      <c r="C31" s="8">
        <v>0</v>
      </c>
      <c r="D31" s="8">
        <v>9.9788410845739528E-2</v>
      </c>
      <c r="E31" s="8">
        <v>9.9788410845739528E-2</v>
      </c>
      <c r="F31" s="8">
        <v>6.4195276055110471</v>
      </c>
      <c r="G31" s="8">
        <v>218.62213583308011</v>
      </c>
      <c r="H31" s="8">
        <v>1.940826212307672</v>
      </c>
      <c r="I31" s="8">
        <v>40.614965446078841</v>
      </c>
      <c r="J31" s="7">
        <v>52.251663299192934</v>
      </c>
      <c r="K31" s="7">
        <v>0.12903809087724386</v>
      </c>
      <c r="L31" s="40"/>
      <c r="M31" s="36"/>
      <c r="N31" s="36"/>
    </row>
    <row r="32" spans="1:14" ht="12" customHeight="1" x14ac:dyDescent="0.25">
      <c r="A32" s="14">
        <f t="shared" si="0"/>
        <v>41331.375</v>
      </c>
      <c r="B32" s="12">
        <v>91.840814097772096</v>
      </c>
      <c r="C32" s="8">
        <v>0</v>
      </c>
      <c r="D32" s="8">
        <v>9.9213895166115187E-2</v>
      </c>
      <c r="E32" s="8">
        <v>9.9213895166115187E-2</v>
      </c>
      <c r="F32" s="8">
        <v>6.4244592549285722</v>
      </c>
      <c r="G32" s="8">
        <v>218.61137143019008</v>
      </c>
      <c r="H32" s="8">
        <v>1.2597869785009699</v>
      </c>
      <c r="I32" s="8">
        <v>40.616386217890195</v>
      </c>
      <c r="J32" s="7">
        <v>52.252735480787244</v>
      </c>
      <c r="K32" s="7">
        <v>0.63992160713802437</v>
      </c>
      <c r="L32" s="40"/>
      <c r="M32" s="36"/>
      <c r="N32" s="36"/>
    </row>
    <row r="33" spans="1:14" ht="12" customHeight="1" x14ac:dyDescent="0.25">
      <c r="A33" s="14">
        <f t="shared" si="0"/>
        <v>41332.375</v>
      </c>
      <c r="B33" s="12">
        <v>91.818501170104255</v>
      </c>
      <c r="C33" s="8">
        <v>0</v>
      </c>
      <c r="D33" s="8">
        <v>9.3928718923036836E-2</v>
      </c>
      <c r="E33" s="8">
        <v>9.3928718923036836E-2</v>
      </c>
      <c r="F33" s="8">
        <v>6.4560358638944857</v>
      </c>
      <c r="G33" s="8">
        <v>218.60910538870718</v>
      </c>
      <c r="H33" s="8">
        <v>1.4850179801254213</v>
      </c>
      <c r="I33" s="8">
        <v>40.625152788375843</v>
      </c>
      <c r="J33" s="7">
        <v>52.260007906743809</v>
      </c>
      <c r="K33" s="7">
        <v>4.6662614858125236E-2</v>
      </c>
      <c r="L33" s="40"/>
      <c r="M33" s="36"/>
      <c r="N33" s="36"/>
    </row>
    <row r="34" spans="1:14" ht="12" customHeight="1" x14ac:dyDescent="0.25">
      <c r="A34" s="14">
        <f t="shared" si="0"/>
        <v>41333.375</v>
      </c>
      <c r="B34" s="12">
        <v>92.045208153884332</v>
      </c>
      <c r="C34" s="8">
        <v>0</v>
      </c>
      <c r="D34" s="8">
        <v>0.13982643376507184</v>
      </c>
      <c r="E34" s="8">
        <v>0.13982643376507184</v>
      </c>
      <c r="F34" s="8">
        <v>6.2847418674038673</v>
      </c>
      <c r="G34" s="8">
        <v>216.25453886530181</v>
      </c>
      <c r="H34" s="8">
        <v>0.9776424620551375</v>
      </c>
      <c r="I34" s="8">
        <v>40.495053535651103</v>
      </c>
      <c r="J34" s="7">
        <v>52.167971869571602</v>
      </c>
      <c r="K34" s="7">
        <v>1.1549510048951038E-2</v>
      </c>
      <c r="L34" s="40"/>
      <c r="M34" s="36"/>
      <c r="N34" s="36"/>
    </row>
    <row r="35" spans="1:14" ht="12" customHeight="1" x14ac:dyDescent="0.25">
      <c r="A35" s="14"/>
      <c r="B35" s="12"/>
      <c r="C35" s="8"/>
      <c r="D35" s="8"/>
      <c r="E35" s="8"/>
      <c r="F35" s="8"/>
      <c r="G35" s="8"/>
      <c r="H35" s="8"/>
      <c r="I35" s="8"/>
      <c r="J35" s="7"/>
      <c r="K35" s="7"/>
      <c r="L35" s="40"/>
      <c r="M35" s="36"/>
      <c r="N35" s="36"/>
    </row>
    <row r="36" spans="1:14" ht="12" customHeight="1" x14ac:dyDescent="0.25">
      <c r="A36" s="14"/>
      <c r="B36" s="12"/>
      <c r="C36" s="8"/>
      <c r="D36" s="8"/>
      <c r="E36" s="8"/>
      <c r="F36" s="8"/>
      <c r="G36" s="8"/>
      <c r="H36" s="8"/>
      <c r="I36" s="8"/>
      <c r="J36" s="7"/>
      <c r="K36" s="7"/>
      <c r="L36" s="40"/>
      <c r="M36" s="36"/>
      <c r="N36" s="36"/>
    </row>
    <row r="37" spans="1:14" ht="12" customHeight="1" thickBot="1" x14ac:dyDescent="0.3">
      <c r="A37" s="14"/>
      <c r="B37" s="26"/>
      <c r="C37" s="27"/>
      <c r="D37" s="27"/>
      <c r="E37" s="8"/>
      <c r="F37" s="27"/>
      <c r="G37" s="27"/>
      <c r="H37" s="27"/>
      <c r="I37" s="27"/>
      <c r="J37" s="47"/>
      <c r="K37" s="47"/>
      <c r="L37" s="40"/>
      <c r="M37" s="36"/>
      <c r="N37" s="36"/>
    </row>
    <row r="38" spans="1:14" ht="17.25" customHeight="1" x14ac:dyDescent="0.25">
      <c r="A38" s="58" t="s">
        <v>26</v>
      </c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41"/>
      <c r="M38" s="41"/>
      <c r="N38" s="41"/>
    </row>
    <row r="39" spans="1:14" ht="7.5" customHeight="1" thickBot="1" x14ac:dyDescent="0.3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</row>
    <row r="40" spans="1:14" x14ac:dyDescent="0.25">
      <c r="A40" s="19" t="s">
        <v>17</v>
      </c>
      <c r="B40" s="31">
        <f>MIN(B7:B36)</f>
        <v>91.726162426663024</v>
      </c>
      <c r="C40" s="31">
        <f>MIN(C7:C36)</f>
        <v>0</v>
      </c>
      <c r="D40" s="31">
        <f t="shared" ref="D40:K40" si="1">MIN(D7:D36)</f>
        <v>6.4660738304079021E-2</v>
      </c>
      <c r="E40" s="31">
        <f t="shared" si="1"/>
        <v>6.4660738304079021E-2</v>
      </c>
      <c r="F40" s="31">
        <f t="shared" si="1"/>
        <v>6.122060862776932</v>
      </c>
      <c r="G40" s="31">
        <f t="shared" si="1"/>
        <v>190.75374442343391</v>
      </c>
      <c r="H40" s="31">
        <f t="shared" si="1"/>
        <v>0.90198163149703614</v>
      </c>
      <c r="I40" s="31">
        <f t="shared" si="1"/>
        <v>39.744757258348386</v>
      </c>
      <c r="J40" s="31">
        <f t="shared" si="1"/>
        <v>51.68152467505854</v>
      </c>
      <c r="K40" s="31">
        <f t="shared" si="1"/>
        <v>1.1549510048951038E-2</v>
      </c>
      <c r="L40" s="28"/>
    </row>
    <row r="41" spans="1:14" x14ac:dyDescent="0.25">
      <c r="A41" s="20" t="s">
        <v>18</v>
      </c>
      <c r="B41" s="32">
        <f>AVERAGE(B7:B37)</f>
        <v>92.189501235890546</v>
      </c>
      <c r="C41" s="32">
        <f t="shared" ref="C41:K41" si="2">AVERAGE(C7:C37)</f>
        <v>0</v>
      </c>
      <c r="D41" s="32">
        <f t="shared" si="2"/>
        <v>0.14701241880631236</v>
      </c>
      <c r="E41" s="32">
        <f t="shared" si="2"/>
        <v>0.14701241880631236</v>
      </c>
      <c r="F41" s="32">
        <f t="shared" si="2"/>
        <v>6.2928118056718834</v>
      </c>
      <c r="G41" s="32">
        <f t="shared" si="2"/>
        <v>211.4632847695525</v>
      </c>
      <c r="H41" s="32">
        <f t="shared" si="2"/>
        <v>1.5954886484865323</v>
      </c>
      <c r="I41" s="32">
        <f t="shared" si="2"/>
        <v>40.390681665220811</v>
      </c>
      <c r="J41" s="32">
        <f t="shared" si="2"/>
        <v>52.107529384947114</v>
      </c>
      <c r="K41" s="32">
        <f t="shared" si="2"/>
        <v>8.3541232835103174E-2</v>
      </c>
      <c r="L41" s="28"/>
    </row>
    <row r="42" spans="1:14" x14ac:dyDescent="0.25">
      <c r="A42" s="21" t="s">
        <v>19</v>
      </c>
      <c r="B42" s="33">
        <f>MAX(B7:B36)</f>
        <v>93.012402032406825</v>
      </c>
      <c r="C42" s="33">
        <f>MAX(C7:C36)</f>
        <v>0</v>
      </c>
      <c r="D42" s="33">
        <f t="shared" ref="D42:K42" si="3">MAX(D7:D36)</f>
        <v>0.30685241913235894</v>
      </c>
      <c r="E42" s="33">
        <f t="shared" si="3"/>
        <v>0.30685241913235894</v>
      </c>
      <c r="F42" s="33">
        <f t="shared" si="3"/>
        <v>6.4560358638944857</v>
      </c>
      <c r="G42" s="33">
        <f t="shared" si="3"/>
        <v>222.81151600483582</v>
      </c>
      <c r="H42" s="33">
        <f t="shared" si="3"/>
        <v>2.1328778454271835</v>
      </c>
      <c r="I42" s="33">
        <f t="shared" si="3"/>
        <v>40.780857339930598</v>
      </c>
      <c r="J42" s="33">
        <f t="shared" si="3"/>
        <v>52.356341376703227</v>
      </c>
      <c r="K42" s="33">
        <f t="shared" si="3"/>
        <v>0.63992160713802437</v>
      </c>
      <c r="L42" s="28"/>
    </row>
    <row r="43" spans="1:14" ht="15.75" thickBot="1" x14ac:dyDescent="0.3">
      <c r="A43" s="24" t="s">
        <v>25</v>
      </c>
      <c r="B43" s="34">
        <f>STDEV(B7:B37)</f>
        <v>0.47903736356627724</v>
      </c>
      <c r="C43" s="34">
        <f t="shared" ref="C43:K43" si="4">STDEV(C7:C37)</f>
        <v>0</v>
      </c>
      <c r="D43" s="34">
        <f t="shared" si="4"/>
        <v>6.8599155468107728E-2</v>
      </c>
      <c r="E43" s="34">
        <f t="shared" si="4"/>
        <v>6.8599155468107728E-2</v>
      </c>
      <c r="F43" s="34">
        <f t="shared" si="4"/>
        <v>9.5339662182781407E-2</v>
      </c>
      <c r="G43" s="34">
        <f t="shared" si="4"/>
        <v>11.951901838155214</v>
      </c>
      <c r="H43" s="34">
        <f t="shared" si="4"/>
        <v>0.37610423085171718</v>
      </c>
      <c r="I43" s="34">
        <f t="shared" si="4"/>
        <v>0.36144237014917763</v>
      </c>
      <c r="J43" s="34">
        <f t="shared" si="4"/>
        <v>0.22776147307128733</v>
      </c>
      <c r="K43" s="34">
        <f t="shared" si="4"/>
        <v>0.14535969726432382</v>
      </c>
      <c r="L43" s="28"/>
    </row>
    <row r="44" spans="1:14" ht="7.5" customHeight="1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9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1"/>
    </row>
    <row r="46" spans="1:14" x14ac:dyDescent="0.25">
      <c r="A46" s="2"/>
      <c r="B46" s="52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4"/>
    </row>
    <row r="47" spans="1:14" x14ac:dyDescent="0.25">
      <c r="A47" s="2"/>
      <c r="B47" s="52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4"/>
    </row>
    <row r="48" spans="1:14" x14ac:dyDescent="0.25">
      <c r="A48" s="2"/>
      <c r="B48" s="52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4"/>
    </row>
    <row r="49" spans="1:14" x14ac:dyDescent="0.25">
      <c r="A49" s="2"/>
      <c r="B49" s="55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7"/>
    </row>
  </sheetData>
  <sheetProtection password="CF7A" sheet="1" objects="1" scenarios="1" insertRows="0"/>
  <protectedRanges>
    <protectedRange sqref="A2:L4" name="Rango1"/>
  </protectedRanges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disablePrompts="1" count="3">
    <dataValidation type="decimal" allowBlank="1" showInputMessage="1" showErrorMessage="1" errorTitle="Error" error="El valor deberá estar entre 0 y 100" sqref="N7 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0" orientation="landscape" r:id="rId1"/>
  <headerFooter>
    <oddFooter>&amp;R&amp;P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view="pageBreakPreview" zoomScale="60" zoomScaleNormal="100" workbookViewId="0">
      <selection sqref="A1:K1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3" t="s">
        <v>21</v>
      </c>
      <c r="B1" s="74"/>
      <c r="C1" s="74"/>
      <c r="D1" s="74"/>
      <c r="E1" s="74"/>
      <c r="F1" s="74"/>
      <c r="G1" s="74"/>
      <c r="H1" s="74"/>
      <c r="I1" s="74"/>
      <c r="J1" s="74"/>
      <c r="K1" s="75"/>
    </row>
    <row r="2" spans="1:13" x14ac:dyDescent="0.25">
      <c r="A2" s="59" t="s">
        <v>0</v>
      </c>
      <c r="B2" s="61"/>
      <c r="C2" s="76" t="str">
        <f>'Promedios ALT V '!C2:K2</f>
        <v>Terminal de LNG de Altamira, S. de R.L. de C.V.</v>
      </c>
      <c r="D2" s="77"/>
      <c r="E2" s="77"/>
      <c r="F2" s="77"/>
      <c r="G2" s="77"/>
      <c r="H2" s="77"/>
      <c r="I2" s="77"/>
      <c r="J2" s="77"/>
      <c r="K2" s="77"/>
    </row>
    <row r="3" spans="1:13" x14ac:dyDescent="0.25">
      <c r="A3" s="59" t="s">
        <v>1</v>
      </c>
      <c r="B3" s="61"/>
      <c r="C3" s="78" t="str">
        <f>'Promedios ALT V '!C3:K3</f>
        <v>Altamira V</v>
      </c>
      <c r="D3" s="79"/>
      <c r="E3" s="79"/>
      <c r="F3" s="79"/>
      <c r="G3" s="79"/>
      <c r="H3" s="79"/>
      <c r="I3" s="79"/>
      <c r="J3" s="79"/>
      <c r="K3" s="79"/>
    </row>
    <row r="4" spans="1:13" ht="15.75" thickBot="1" x14ac:dyDescent="0.3">
      <c r="A4" s="59" t="s">
        <v>2</v>
      </c>
      <c r="B4" s="59"/>
      <c r="C4" s="80" t="s">
        <v>9</v>
      </c>
      <c r="D4" s="80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2" t="s">
        <v>3</v>
      </c>
      <c r="C6" s="42" t="s">
        <v>14</v>
      </c>
      <c r="D6" s="42" t="s">
        <v>4</v>
      </c>
      <c r="E6" s="43" t="s">
        <v>5</v>
      </c>
      <c r="F6" s="42" t="s">
        <v>6</v>
      </c>
      <c r="G6" s="42" t="s">
        <v>10</v>
      </c>
      <c r="H6" s="42" t="s">
        <v>11</v>
      </c>
      <c r="I6" s="42" t="s">
        <v>12</v>
      </c>
      <c r="J6" s="42" t="s">
        <v>20</v>
      </c>
      <c r="K6" s="42" t="s">
        <v>13</v>
      </c>
      <c r="L6" s="15"/>
    </row>
    <row r="7" spans="1:13" ht="12" customHeight="1" x14ac:dyDescent="0.25">
      <c r="A7" s="14">
        <v>41306.375</v>
      </c>
      <c r="B7" s="11">
        <v>93.066177368164063</v>
      </c>
      <c r="C7" s="10">
        <v>0</v>
      </c>
      <c r="D7" s="10">
        <v>0.26932498812675476</v>
      </c>
      <c r="E7" s="10">
        <v>0.26932498812675476</v>
      </c>
      <c r="F7" s="10">
        <v>6.342350959777832</v>
      </c>
      <c r="G7" s="10">
        <v>221.89983905754997</v>
      </c>
      <c r="H7" s="10">
        <v>1.3942534109187921</v>
      </c>
      <c r="I7" s="10">
        <v>40.687159579535688</v>
      </c>
      <c r="J7" s="10">
        <v>52.283905202540794</v>
      </c>
      <c r="K7" s="10">
        <v>0.83879791970622919</v>
      </c>
    </row>
    <row r="8" spans="1:13" ht="12" customHeight="1" x14ac:dyDescent="0.25">
      <c r="A8" s="14">
        <f t="shared" ref="A8:A34" si="0">A7+1</f>
        <v>41307.375</v>
      </c>
      <c r="B8" s="12">
        <v>91.911476331894463</v>
      </c>
      <c r="C8" s="8">
        <v>0</v>
      </c>
      <c r="D8" s="7">
        <v>0.11343219701323912</v>
      </c>
      <c r="E8" s="10">
        <v>0.11343219701323912</v>
      </c>
      <c r="F8" s="8">
        <v>6.2452139854431152</v>
      </c>
      <c r="G8" s="8">
        <v>223.72477569580076</v>
      </c>
      <c r="H8" s="8">
        <v>1.8009105612393304</v>
      </c>
      <c r="I8" s="8">
        <v>40.814488608654692</v>
      </c>
      <c r="J8" s="7">
        <v>52.376117820079493</v>
      </c>
      <c r="K8" s="7">
        <v>0.97123967389284149</v>
      </c>
    </row>
    <row r="9" spans="1:13" ht="12" customHeight="1" x14ac:dyDescent="0.25">
      <c r="A9" s="14">
        <f t="shared" si="0"/>
        <v>41308.375</v>
      </c>
      <c r="B9" s="12">
        <v>91.98101806640625</v>
      </c>
      <c r="C9" s="8">
        <v>0</v>
      </c>
      <c r="D9" s="7">
        <v>0.10696499794721603</v>
      </c>
      <c r="E9" s="10">
        <v>0.10696499794721603</v>
      </c>
      <c r="F9" s="8">
        <v>6.3150830268859863</v>
      </c>
      <c r="G9" s="8">
        <v>222.00104751586912</v>
      </c>
      <c r="H9" s="8">
        <v>2.4399434464204997</v>
      </c>
      <c r="I9" s="8">
        <v>40.77379121828168</v>
      </c>
      <c r="J9" s="7">
        <v>52.353631465809919</v>
      </c>
      <c r="K9" s="7">
        <v>0.83879791970622919</v>
      </c>
    </row>
    <row r="10" spans="1:13" ht="12" customHeight="1" x14ac:dyDescent="0.25">
      <c r="A10" s="14">
        <f t="shared" si="0"/>
        <v>41309.375</v>
      </c>
      <c r="B10" s="12">
        <v>91.997817993164062</v>
      </c>
      <c r="C10" s="8">
        <v>0</v>
      </c>
      <c r="D10" s="7">
        <v>0.1071150004863739</v>
      </c>
      <c r="E10" s="10">
        <v>0.1071150004863739</v>
      </c>
      <c r="F10" s="8">
        <v>6.4266080856323242</v>
      </c>
      <c r="G10" s="8">
        <v>222.64113845825193</v>
      </c>
      <c r="H10" s="8">
        <v>2.9627884187965812</v>
      </c>
      <c r="I10" s="8">
        <v>40.81325149531299</v>
      </c>
      <c r="J10" s="7">
        <v>52.376163302187642</v>
      </c>
      <c r="K10" s="7">
        <v>1.1478287367513984</v>
      </c>
    </row>
    <row r="11" spans="1:13" ht="12" customHeight="1" x14ac:dyDescent="0.25">
      <c r="A11" s="14">
        <f t="shared" si="0"/>
        <v>41310.375</v>
      </c>
      <c r="B11" s="12">
        <v>91.845100402832031</v>
      </c>
      <c r="C11" s="8">
        <v>0</v>
      </c>
      <c r="D11" s="7">
        <v>9.116700291633606E-2</v>
      </c>
      <c r="E11" s="10">
        <v>9.116700291633606E-2</v>
      </c>
      <c r="F11" s="8">
        <v>6.2543468475341797</v>
      </c>
      <c r="G11" s="8">
        <v>223.35508575439451</v>
      </c>
      <c r="H11" s="8">
        <v>3.3113517942136657</v>
      </c>
      <c r="I11" s="8">
        <v>40.806215413182123</v>
      </c>
      <c r="J11" s="7">
        <v>52.372697565546588</v>
      </c>
      <c r="K11" s="7">
        <v>1.0771930944250536</v>
      </c>
    </row>
    <row r="12" spans="1:13" ht="12" customHeight="1" x14ac:dyDescent="0.25">
      <c r="A12" s="14">
        <f t="shared" si="0"/>
        <v>41311.375</v>
      </c>
      <c r="B12" s="12">
        <v>91.852546691894531</v>
      </c>
      <c r="C12" s="8">
        <v>0</v>
      </c>
      <c r="D12" s="7">
        <v>9.0697996318340302E-2</v>
      </c>
      <c r="E12" s="10">
        <v>9.0697996318340302E-2</v>
      </c>
      <c r="F12" s="8">
        <v>6.1419501304626465</v>
      </c>
      <c r="G12" s="8">
        <v>222.47411956787107</v>
      </c>
      <c r="H12" s="8">
        <v>3.3694456598666647</v>
      </c>
      <c r="I12" s="8">
        <v>40.741094130732328</v>
      </c>
      <c r="J12" s="7">
        <v>52.325782770989406</v>
      </c>
      <c r="K12" s="7">
        <v>0.90943356203257408</v>
      </c>
    </row>
    <row r="13" spans="1:13" ht="12" customHeight="1" x14ac:dyDescent="0.25">
      <c r="A13" s="14">
        <f t="shared" si="0"/>
        <v>41312.375</v>
      </c>
      <c r="B13" s="12">
        <v>92.877822875976563</v>
      </c>
      <c r="C13" s="8">
        <v>0</v>
      </c>
      <c r="D13" s="8">
        <v>0.2841239869594574</v>
      </c>
      <c r="E13" s="10">
        <v>0.2841239869594574</v>
      </c>
      <c r="F13" s="8">
        <v>6.2140278816223145</v>
      </c>
      <c r="G13" s="8">
        <v>222.37238540649412</v>
      </c>
      <c r="H13" s="8">
        <v>3.6599153511298397</v>
      </c>
      <c r="I13" s="8">
        <v>40.764626573489359</v>
      </c>
      <c r="J13" s="7">
        <v>52.346595383679045</v>
      </c>
      <c r="K13" s="7">
        <v>0.9447513402384411</v>
      </c>
    </row>
    <row r="14" spans="1:13" ht="12" customHeight="1" x14ac:dyDescent="0.25">
      <c r="A14" s="14">
        <f t="shared" si="0"/>
        <v>41313.375</v>
      </c>
      <c r="B14" s="12">
        <v>93.051437377929687</v>
      </c>
      <c r="C14" s="8">
        <v>0</v>
      </c>
      <c r="D14" s="8">
        <v>0.33327400684356689</v>
      </c>
      <c r="E14" s="10">
        <v>0.33327400684356689</v>
      </c>
      <c r="F14" s="8">
        <v>6.2289347648620605</v>
      </c>
      <c r="G14" s="8">
        <v>195.54965057373045</v>
      </c>
      <c r="H14" s="8">
        <v>3.0789763316016692</v>
      </c>
      <c r="I14" s="8">
        <v>39.865699995160874</v>
      </c>
      <c r="J14" s="7">
        <v>51.758830100050957</v>
      </c>
      <c r="K14" s="7">
        <v>0.67103834435644438</v>
      </c>
    </row>
    <row r="15" spans="1:13" ht="12" customHeight="1" x14ac:dyDescent="0.25">
      <c r="A15" s="14">
        <f t="shared" si="0"/>
        <v>41314.375</v>
      </c>
      <c r="B15" s="12">
        <v>93.037483215332031</v>
      </c>
      <c r="C15" s="8">
        <v>0</v>
      </c>
      <c r="D15" s="8">
        <v>0.32690200209617615</v>
      </c>
      <c r="E15" s="10">
        <v>0.32690200209617615</v>
      </c>
      <c r="F15" s="8">
        <v>6.3755631446838379</v>
      </c>
      <c r="G15" s="8">
        <v>191.42574157714841</v>
      </c>
      <c r="H15" s="8">
        <v>3.1370701972546682</v>
      </c>
      <c r="I15" s="8">
        <v>39.832338868832529</v>
      </c>
      <c r="J15" s="7">
        <v>51.780243076568183</v>
      </c>
      <c r="K15" s="7">
        <v>0.75933283282841746</v>
      </c>
    </row>
    <row r="16" spans="1:13" ht="12" customHeight="1" x14ac:dyDescent="0.25">
      <c r="A16" s="14">
        <f t="shared" si="0"/>
        <v>41315.375</v>
      </c>
      <c r="B16" s="12">
        <v>93.037574768066406</v>
      </c>
      <c r="C16" s="8">
        <v>0</v>
      </c>
      <c r="D16" s="8">
        <v>0.29630500078201294</v>
      </c>
      <c r="E16" s="10">
        <v>0.29630500078201294</v>
      </c>
      <c r="F16" s="8">
        <v>6.4353671073913574</v>
      </c>
      <c r="G16" s="8">
        <v>191.96396484374998</v>
      </c>
      <c r="H16" s="8">
        <v>3.7761030824358377</v>
      </c>
      <c r="I16" s="8">
        <v>39.858450147121694</v>
      </c>
      <c r="J16" s="7">
        <v>51.795393166793097</v>
      </c>
      <c r="K16" s="7">
        <v>0.63572052319327188</v>
      </c>
    </row>
    <row r="17" spans="1:11" ht="12" customHeight="1" x14ac:dyDescent="0.25">
      <c r="A17" s="14">
        <f t="shared" si="0"/>
        <v>41316.375</v>
      </c>
      <c r="B17" s="12">
        <v>93.034942626953125</v>
      </c>
      <c r="C17" s="8">
        <v>0</v>
      </c>
      <c r="D17" s="8">
        <v>0.2808699905872345</v>
      </c>
      <c r="E17" s="10">
        <v>0.2808699905872345</v>
      </c>
      <c r="F17" s="8">
        <v>6.3883380889892578</v>
      </c>
      <c r="G17" s="8">
        <v>191.51885070800779</v>
      </c>
      <c r="H17" s="8">
        <v>3.3694456598666647</v>
      </c>
      <c r="I17" s="8">
        <v>39.839324920644444</v>
      </c>
      <c r="J17" s="7">
        <v>51.787206387326009</v>
      </c>
      <c r="K17" s="7">
        <v>0.60040270203009949</v>
      </c>
    </row>
    <row r="18" spans="1:11" ht="12" customHeight="1" x14ac:dyDescent="0.25">
      <c r="A18" s="14">
        <f t="shared" si="0"/>
        <v>41317.375</v>
      </c>
      <c r="B18" s="12">
        <v>93.014869689941406</v>
      </c>
      <c r="C18" s="8">
        <v>0</v>
      </c>
      <c r="D18" s="8">
        <v>0.27683699131011963</v>
      </c>
      <c r="E18" s="10">
        <v>0.27683699131011963</v>
      </c>
      <c r="F18" s="8">
        <v>6.3950200080871582</v>
      </c>
      <c r="G18" s="8">
        <v>191.70455017089841</v>
      </c>
      <c r="H18" s="8">
        <v>3.8922908137418357</v>
      </c>
      <c r="I18" s="8">
        <v>39.840934987272959</v>
      </c>
      <c r="J18" s="7">
        <v>51.786983524996081</v>
      </c>
      <c r="K18" s="7">
        <v>0.70635612256231139</v>
      </c>
    </row>
    <row r="19" spans="1:11" ht="12" customHeight="1" x14ac:dyDescent="0.25">
      <c r="A19" s="14">
        <f t="shared" si="0"/>
        <v>41318.375</v>
      </c>
      <c r="B19" s="12">
        <v>93.006721389604849</v>
      </c>
      <c r="C19" s="8">
        <v>0</v>
      </c>
      <c r="D19" s="8">
        <v>0.26043000817298889</v>
      </c>
      <c r="E19" s="10">
        <v>0.26043000817298889</v>
      </c>
      <c r="F19" s="8">
        <v>6.4293508529663086</v>
      </c>
      <c r="G19" s="8">
        <v>191.67235412597654</v>
      </c>
      <c r="H19" s="8">
        <v>1.8590046083914193</v>
      </c>
      <c r="I19" s="8">
        <v>39.852751238970448</v>
      </c>
      <c r="J19" s="7">
        <v>51.804930764872246</v>
      </c>
      <c r="K19" s="7">
        <v>0.98006911844430822</v>
      </c>
    </row>
    <row r="20" spans="1:11" ht="12" customHeight="1" x14ac:dyDescent="0.25">
      <c r="A20" s="14">
        <f t="shared" si="0"/>
        <v>41319.375</v>
      </c>
      <c r="B20" s="12">
        <v>93.082000732421875</v>
      </c>
      <c r="C20" s="8">
        <v>0</v>
      </c>
      <c r="D20" s="8">
        <v>0.31978699564933777</v>
      </c>
      <c r="E20" s="10">
        <v>0.31978699564933777</v>
      </c>
      <c r="F20" s="8">
        <v>6.428621768951416</v>
      </c>
      <c r="G20" s="8">
        <v>214.51463546752927</v>
      </c>
      <c r="H20" s="8">
        <v>2.7885068218375841</v>
      </c>
      <c r="I20" s="8">
        <v>40.394461339885403</v>
      </c>
      <c r="J20" s="7">
        <v>52.094392545774056</v>
      </c>
      <c r="K20" s="7">
        <v>2.9402072694183139</v>
      </c>
    </row>
    <row r="21" spans="1:11" ht="12" customHeight="1" x14ac:dyDescent="0.25">
      <c r="A21" s="14">
        <f t="shared" si="0"/>
        <v>41320.375</v>
      </c>
      <c r="B21" s="12">
        <v>92.225051879882813</v>
      </c>
      <c r="C21" s="8">
        <v>0</v>
      </c>
      <c r="D21" s="8">
        <v>0.25027799606323242</v>
      </c>
      <c r="E21" s="10">
        <v>0.25027799606323242</v>
      </c>
      <c r="F21" s="8">
        <v>6.4374990463256836</v>
      </c>
      <c r="G21" s="8">
        <v>220.4056686401367</v>
      </c>
      <c r="H21" s="8">
        <v>1.7428166955863313</v>
      </c>
      <c r="I21" s="8">
        <v>40.633824578659521</v>
      </c>
      <c r="J21" s="7">
        <v>52.264377376775506</v>
      </c>
      <c r="K21" s="7">
        <v>0.80348014150036218</v>
      </c>
    </row>
    <row r="22" spans="1:11" ht="12" customHeight="1" x14ac:dyDescent="0.25">
      <c r="A22" s="14">
        <f t="shared" si="0"/>
        <v>41321.375</v>
      </c>
      <c r="B22" s="12">
        <v>92.011253356933594</v>
      </c>
      <c r="C22" s="8">
        <v>0</v>
      </c>
      <c r="D22" s="8">
        <v>0.15833699703216553</v>
      </c>
      <c r="E22" s="10">
        <v>0.15833699703216553</v>
      </c>
      <c r="F22" s="8">
        <v>6.4728240966796875</v>
      </c>
      <c r="G22" s="8">
        <v>219.38031616210935</v>
      </c>
      <c r="H22" s="8">
        <v>1.7428166955863313</v>
      </c>
      <c r="I22" s="8">
        <v>40.644044408360919</v>
      </c>
      <c r="J22" s="7">
        <v>52.271054150251985</v>
      </c>
      <c r="K22" s="7">
        <v>0.7681622773798843</v>
      </c>
    </row>
    <row r="23" spans="1:11" ht="12" customHeight="1" x14ac:dyDescent="0.25">
      <c r="A23" s="14">
        <f t="shared" si="0"/>
        <v>41322.375</v>
      </c>
      <c r="B23" s="12">
        <v>92.061546325683594</v>
      </c>
      <c r="C23" s="8">
        <v>0</v>
      </c>
      <c r="D23" s="8">
        <v>0.16101999580860138</v>
      </c>
      <c r="E23" s="10">
        <v>0.16101999580860138</v>
      </c>
      <c r="F23" s="8">
        <v>6.5281410217285156</v>
      </c>
      <c r="G23" s="8">
        <v>219.19225540161131</v>
      </c>
      <c r="H23" s="8">
        <v>1.6847228299333323</v>
      </c>
      <c r="I23" s="8">
        <v>40.648110508829575</v>
      </c>
      <c r="J23" s="7">
        <v>52.265059608397763</v>
      </c>
      <c r="K23" s="7">
        <v>0.38849586096567551</v>
      </c>
    </row>
    <row r="24" spans="1:11" ht="12" customHeight="1" x14ac:dyDescent="0.25">
      <c r="A24" s="14">
        <f t="shared" si="0"/>
        <v>41323.375</v>
      </c>
      <c r="B24" s="12">
        <v>92.13433837890625</v>
      </c>
      <c r="C24" s="8">
        <v>0</v>
      </c>
      <c r="D24" s="8">
        <v>0.17767499387264252</v>
      </c>
      <c r="E24" s="10">
        <v>0.17767499387264252</v>
      </c>
      <c r="F24" s="8">
        <v>6.4596128463745117</v>
      </c>
      <c r="G24" s="8">
        <v>218.8743957519531</v>
      </c>
      <c r="H24" s="8">
        <v>2.2656618494615026</v>
      </c>
      <c r="I24" s="8">
        <v>40.629594742601533</v>
      </c>
      <c r="J24" s="7">
        <v>52.263326740077225</v>
      </c>
      <c r="K24" s="7">
        <v>0.69752667801084467</v>
      </c>
    </row>
    <row r="25" spans="1:11" ht="12" customHeight="1" x14ac:dyDescent="0.25">
      <c r="A25" s="14">
        <f t="shared" si="0"/>
        <v>41324.375</v>
      </c>
      <c r="B25" s="12">
        <v>92.131591796875</v>
      </c>
      <c r="C25" s="8">
        <v>0</v>
      </c>
      <c r="D25" s="8">
        <v>0.1734510064125061</v>
      </c>
      <c r="E25" s="10">
        <v>0.1734510064125061</v>
      </c>
      <c r="F25" s="8">
        <v>6.4745888710021973</v>
      </c>
      <c r="G25" s="8">
        <v>217.64747085571287</v>
      </c>
      <c r="H25" s="8">
        <v>3.1370701972546682</v>
      </c>
      <c r="I25" s="8">
        <v>40.594996502931501</v>
      </c>
      <c r="J25" s="7">
        <v>52.241317947943237</v>
      </c>
      <c r="K25" s="7">
        <v>1.1125108726309205</v>
      </c>
    </row>
    <row r="26" spans="1:11" ht="12" customHeight="1" x14ac:dyDescent="0.25">
      <c r="A26" s="14">
        <f t="shared" si="0"/>
        <v>41325.375</v>
      </c>
      <c r="B26" s="12">
        <v>92.131736755371094</v>
      </c>
      <c r="C26" s="8">
        <v>0</v>
      </c>
      <c r="D26" s="8">
        <v>0.17003899812698364</v>
      </c>
      <c r="E26" s="10">
        <v>0.17003899812698364</v>
      </c>
      <c r="F26" s="8">
        <v>6.4984359741210937</v>
      </c>
      <c r="G26" s="8">
        <v>217.65227737426756</v>
      </c>
      <c r="H26" s="8">
        <v>2.4399434464204997</v>
      </c>
      <c r="I26" s="8">
        <v>40.595442227591363</v>
      </c>
      <c r="J26" s="7">
        <v>52.241822799343701</v>
      </c>
      <c r="K26" s="7">
        <v>1.2890999354894774</v>
      </c>
    </row>
    <row r="27" spans="1:11" ht="12" customHeight="1" x14ac:dyDescent="0.25">
      <c r="A27" s="14">
        <f t="shared" si="0"/>
        <v>41326.375</v>
      </c>
      <c r="B27" s="12">
        <v>92.126258850097656</v>
      </c>
      <c r="C27" s="8">
        <v>0</v>
      </c>
      <c r="D27" s="8">
        <v>0.16289100050926208</v>
      </c>
      <c r="E27" s="10">
        <v>0.16289100050926208</v>
      </c>
      <c r="F27" s="8">
        <v>6.5853757858276367</v>
      </c>
      <c r="G27" s="8">
        <v>218.34886398315427</v>
      </c>
      <c r="H27" s="8">
        <v>3.0789763316016692</v>
      </c>
      <c r="I27" s="8">
        <v>40.618833675813136</v>
      </c>
      <c r="J27" s="7">
        <v>52.256850087876607</v>
      </c>
      <c r="K27" s="7">
        <v>0.67103834435644438</v>
      </c>
    </row>
    <row r="28" spans="1:11" ht="12" customHeight="1" x14ac:dyDescent="0.25">
      <c r="A28" s="14">
        <f t="shared" si="0"/>
        <v>41327.375</v>
      </c>
      <c r="B28" s="12">
        <v>92.118751525878906</v>
      </c>
      <c r="C28" s="8">
        <v>0</v>
      </c>
      <c r="D28" s="8">
        <v>0.16133299469947815</v>
      </c>
      <c r="E28" s="10">
        <v>0.16133299469947815</v>
      </c>
      <c r="F28" s="8">
        <v>6.5195040702819824</v>
      </c>
      <c r="G28" s="8">
        <v>217.94816436767576</v>
      </c>
      <c r="H28" s="8">
        <v>3.8341969480888367</v>
      </c>
      <c r="I28" s="8">
        <v>40.616964361168151</v>
      </c>
      <c r="J28" s="7">
        <v>52.256154211621904</v>
      </c>
      <c r="K28" s="7">
        <v>0.98889856299577494</v>
      </c>
    </row>
    <row r="29" spans="1:11" ht="12" customHeight="1" x14ac:dyDescent="0.25">
      <c r="A29" s="14">
        <f t="shared" si="0"/>
        <v>41328.375</v>
      </c>
      <c r="B29" s="12">
        <v>92.012351989746094</v>
      </c>
      <c r="C29" s="8">
        <v>0</v>
      </c>
      <c r="D29" s="8">
        <v>0.14911399781703949</v>
      </c>
      <c r="E29" s="10">
        <v>0.14911399781703949</v>
      </c>
      <c r="F29" s="8">
        <v>6.5290818214416504</v>
      </c>
      <c r="G29" s="8">
        <v>219.02996292114256</v>
      </c>
      <c r="H29" s="8">
        <v>2.4980373120734987</v>
      </c>
      <c r="I29" s="8">
        <v>40.652044711184587</v>
      </c>
      <c r="J29" s="7">
        <v>52.278995326335057</v>
      </c>
      <c r="K29" s="7">
        <v>0.69752667801084467</v>
      </c>
    </row>
    <row r="30" spans="1:11" ht="12" customHeight="1" x14ac:dyDescent="0.25">
      <c r="A30" s="14">
        <f t="shared" si="0"/>
        <v>41329.375</v>
      </c>
      <c r="B30" s="12">
        <v>92.016426086425781</v>
      </c>
      <c r="C30" s="8">
        <v>0</v>
      </c>
      <c r="D30" s="8">
        <v>0.15150000154972076</v>
      </c>
      <c r="E30" s="10">
        <v>0.15150000154972076</v>
      </c>
      <c r="F30" s="8">
        <v>6.4863948822021484</v>
      </c>
      <c r="G30" s="8">
        <v>219.12427749633787</v>
      </c>
      <c r="H30" s="8">
        <v>2.9627884187965812</v>
      </c>
      <c r="I30" s="8">
        <v>40.653204504942423</v>
      </c>
      <c r="J30" s="7">
        <v>52.281605999342894</v>
      </c>
      <c r="K30" s="7">
        <v>0.67103834435644438</v>
      </c>
    </row>
    <row r="31" spans="1:11" ht="12" customHeight="1" x14ac:dyDescent="0.25">
      <c r="A31" s="14">
        <f t="shared" si="0"/>
        <v>41330.375</v>
      </c>
      <c r="B31" s="12">
        <v>91.998268127441406</v>
      </c>
      <c r="C31" s="8">
        <v>0</v>
      </c>
      <c r="D31" s="8">
        <v>0.14227800071239471</v>
      </c>
      <c r="E31" s="10">
        <v>0.14227800071239471</v>
      </c>
      <c r="F31" s="8">
        <v>6.5191922187805176</v>
      </c>
      <c r="G31" s="8">
        <v>219.36520996093748</v>
      </c>
      <c r="H31" s="8">
        <v>5.7512952406341649</v>
      </c>
      <c r="I31" s="8">
        <v>40.66724028351765</v>
      </c>
      <c r="J31" s="7">
        <v>52.290820674454167</v>
      </c>
      <c r="K31" s="7">
        <v>1.2184642931631324</v>
      </c>
    </row>
    <row r="32" spans="1:11" ht="12" customHeight="1" x14ac:dyDescent="0.25">
      <c r="A32" s="14">
        <f t="shared" si="0"/>
        <v>41331.375</v>
      </c>
      <c r="B32" s="12">
        <v>91.984794616699219</v>
      </c>
      <c r="C32" s="8">
        <v>0</v>
      </c>
      <c r="D32" s="8">
        <v>0.13483799993991852</v>
      </c>
      <c r="E32" s="10">
        <v>0.13483799993991852</v>
      </c>
      <c r="F32" s="8">
        <v>6.6355137825012207</v>
      </c>
      <c r="G32" s="8">
        <v>220.10494461059568</v>
      </c>
      <c r="H32" s="8">
        <v>2.1494739366564146</v>
      </c>
      <c r="I32" s="8">
        <v>40.720813658708053</v>
      </c>
      <c r="J32" s="7">
        <v>52.321157240590509</v>
      </c>
      <c r="K32" s="7">
        <v>2.9402072694183139</v>
      </c>
    </row>
    <row r="33" spans="1:11" ht="12" customHeight="1" x14ac:dyDescent="0.25">
      <c r="A33" s="14">
        <f t="shared" si="0"/>
        <v>41332.375</v>
      </c>
      <c r="B33" s="12">
        <v>91.995613098144531</v>
      </c>
      <c r="C33" s="8">
        <v>0</v>
      </c>
      <c r="D33" s="8">
        <v>0.14091399312019348</v>
      </c>
      <c r="E33" s="10">
        <v>0.14091399312019348</v>
      </c>
      <c r="F33" s="8">
        <v>6.5626368522644043</v>
      </c>
      <c r="G33" s="8">
        <v>219.55634536743162</v>
      </c>
      <c r="H33" s="8">
        <v>2.6723190905315857</v>
      </c>
      <c r="I33" s="8">
        <v>40.684427972187692</v>
      </c>
      <c r="J33" s="7">
        <v>52.301822796415756</v>
      </c>
      <c r="K33" s="7">
        <v>0.98006911844430822</v>
      </c>
    </row>
    <row r="34" spans="1:11" ht="12" customHeight="1" x14ac:dyDescent="0.25">
      <c r="A34" s="14">
        <f t="shared" si="0"/>
        <v>41333.375</v>
      </c>
      <c r="B34" s="12">
        <v>92.116142272949219</v>
      </c>
      <c r="C34" s="8">
        <v>0</v>
      </c>
      <c r="D34" s="8">
        <v>0.1580670028924942</v>
      </c>
      <c r="E34" s="10">
        <v>0.1580670028924942</v>
      </c>
      <c r="F34" s="8">
        <v>6.5040578842163086</v>
      </c>
      <c r="G34" s="8">
        <v>218.44645156860349</v>
      </c>
      <c r="H34" s="8">
        <v>1.4523472765717911</v>
      </c>
      <c r="I34" s="8">
        <v>40.635357325704192</v>
      </c>
      <c r="J34" s="7">
        <v>52.272350390334282</v>
      </c>
      <c r="K34" s="7">
        <v>0.63572052319327188</v>
      </c>
    </row>
    <row r="35" spans="1:11" ht="12" customHeight="1" x14ac:dyDescent="0.25">
      <c r="A35" s="14"/>
      <c r="B35" s="12"/>
      <c r="C35" s="8"/>
      <c r="D35" s="8"/>
      <c r="E35" s="10"/>
      <c r="F35" s="8"/>
      <c r="G35" s="8"/>
      <c r="H35" s="8"/>
      <c r="I35" s="8"/>
      <c r="J35" s="7"/>
      <c r="K35" s="7"/>
    </row>
    <row r="36" spans="1:11" ht="12" customHeight="1" x14ac:dyDescent="0.25">
      <c r="A36" s="14"/>
      <c r="B36" s="12"/>
      <c r="C36" s="8"/>
      <c r="D36" s="8"/>
      <c r="E36" s="10"/>
      <c r="F36" s="8"/>
      <c r="G36" s="8"/>
      <c r="H36" s="8"/>
      <c r="I36" s="8"/>
      <c r="J36" s="7"/>
      <c r="K36" s="7"/>
    </row>
    <row r="37" spans="1:11" ht="12" customHeight="1" thickBot="1" x14ac:dyDescent="0.3">
      <c r="A37" s="14"/>
      <c r="B37" s="13"/>
      <c r="C37" s="9"/>
      <c r="D37" s="9"/>
      <c r="E37" s="10"/>
      <c r="F37" s="9"/>
      <c r="G37" s="9"/>
      <c r="H37" s="9"/>
      <c r="I37" s="9"/>
      <c r="J37" s="46"/>
      <c r="K37" s="46"/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19</v>
      </c>
      <c r="B39" s="35">
        <f>MAX(B7:B36)</f>
        <v>93.082000732421875</v>
      </c>
      <c r="C39" s="35">
        <f t="shared" ref="C39:K39" si="1">MAX(C7:C36)</f>
        <v>0</v>
      </c>
      <c r="D39" s="35">
        <f t="shared" si="1"/>
        <v>0.33327400684356689</v>
      </c>
      <c r="E39" s="35">
        <f t="shared" si="1"/>
        <v>0.33327400684356689</v>
      </c>
      <c r="F39" s="35">
        <f t="shared" si="1"/>
        <v>6.6355137825012207</v>
      </c>
      <c r="G39" s="35">
        <f t="shared" si="1"/>
        <v>223.72477569580076</v>
      </c>
      <c r="H39" s="35">
        <f t="shared" si="1"/>
        <v>5.7512952406341649</v>
      </c>
      <c r="I39" s="35">
        <f t="shared" si="1"/>
        <v>40.814488608654692</v>
      </c>
      <c r="J39" s="35">
        <f t="shared" si="1"/>
        <v>52.376163302187642</v>
      </c>
      <c r="K39" s="35">
        <f t="shared" si="1"/>
        <v>2.9402072694183139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4"/>
      <c r="C41" s="65"/>
      <c r="D41" s="65"/>
      <c r="E41" s="65"/>
      <c r="F41" s="65"/>
      <c r="G41" s="65"/>
      <c r="H41" s="65"/>
      <c r="I41" s="65"/>
      <c r="J41" s="65"/>
      <c r="K41" s="66"/>
    </row>
    <row r="42" spans="1:11" x14ac:dyDescent="0.25">
      <c r="A42" s="2"/>
      <c r="B42" s="67"/>
      <c r="C42" s="68"/>
      <c r="D42" s="68"/>
      <c r="E42" s="68"/>
      <c r="F42" s="68"/>
      <c r="G42" s="68"/>
      <c r="H42" s="68"/>
      <c r="I42" s="68"/>
      <c r="J42" s="68"/>
      <c r="K42" s="69"/>
    </row>
    <row r="43" spans="1:11" x14ac:dyDescent="0.25">
      <c r="A43" s="2"/>
      <c r="B43" s="67"/>
      <c r="C43" s="68"/>
      <c r="D43" s="68"/>
      <c r="E43" s="68"/>
      <c r="F43" s="68"/>
      <c r="G43" s="68"/>
      <c r="H43" s="68"/>
      <c r="I43" s="68"/>
      <c r="J43" s="68"/>
      <c r="K43" s="69"/>
    </row>
    <row r="44" spans="1:11" x14ac:dyDescent="0.25">
      <c r="A44" s="2"/>
      <c r="B44" s="67"/>
      <c r="C44" s="68"/>
      <c r="D44" s="68"/>
      <c r="E44" s="68"/>
      <c r="F44" s="68"/>
      <c r="G44" s="68"/>
      <c r="H44" s="68"/>
      <c r="I44" s="68"/>
      <c r="J44" s="68"/>
      <c r="K44" s="69"/>
    </row>
    <row r="45" spans="1:11" x14ac:dyDescent="0.25">
      <c r="A45" s="2"/>
      <c r="B45" s="70"/>
      <c r="C45" s="71"/>
      <c r="D45" s="71"/>
      <c r="E45" s="71"/>
      <c r="F45" s="71"/>
      <c r="G45" s="71"/>
      <c r="H45" s="71"/>
      <c r="I45" s="71"/>
      <c r="J45" s="71"/>
      <c r="K45" s="72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tabSelected="1" view="pageBreakPreview" zoomScale="60" zoomScaleNormal="100" workbookViewId="0">
      <selection sqref="A1:K1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90" t="s">
        <v>22</v>
      </c>
      <c r="B1" s="91"/>
      <c r="C1" s="91"/>
      <c r="D1" s="91"/>
      <c r="E1" s="91"/>
      <c r="F1" s="91"/>
      <c r="G1" s="91"/>
      <c r="H1" s="91"/>
      <c r="I1" s="91"/>
      <c r="J1" s="91"/>
      <c r="K1" s="92"/>
    </row>
    <row r="2" spans="1:13" x14ac:dyDescent="0.25">
      <c r="A2" s="59" t="s">
        <v>0</v>
      </c>
      <c r="B2" s="61"/>
      <c r="C2" s="76" t="str">
        <f>'Promedios ALT V '!C2:K2</f>
        <v>Terminal de LNG de Altamira, S. de R.L. de C.V.</v>
      </c>
      <c r="D2" s="77"/>
      <c r="E2" s="77"/>
      <c r="F2" s="77"/>
      <c r="G2" s="77"/>
      <c r="H2" s="77"/>
      <c r="I2" s="77"/>
      <c r="J2" s="77"/>
      <c r="K2" s="77"/>
    </row>
    <row r="3" spans="1:13" x14ac:dyDescent="0.25">
      <c r="A3" s="59" t="s">
        <v>1</v>
      </c>
      <c r="B3" s="61"/>
      <c r="C3" s="78" t="str">
        <f>'Promedios ALT V '!C3:K3</f>
        <v>Altamira V</v>
      </c>
      <c r="D3" s="79"/>
      <c r="E3" s="79"/>
      <c r="F3" s="79"/>
      <c r="G3" s="79"/>
      <c r="H3" s="79"/>
      <c r="I3" s="79"/>
      <c r="J3" s="79"/>
      <c r="K3" s="79"/>
    </row>
    <row r="4" spans="1:13" ht="15.75" thickBot="1" x14ac:dyDescent="0.3">
      <c r="A4" s="59" t="s">
        <v>2</v>
      </c>
      <c r="B4" s="59"/>
      <c r="C4" s="80" t="s">
        <v>9</v>
      </c>
      <c r="D4" s="80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4" t="s">
        <v>3</v>
      </c>
      <c r="C6" s="44" t="s">
        <v>14</v>
      </c>
      <c r="D6" s="44" t="s">
        <v>4</v>
      </c>
      <c r="E6" s="45" t="s">
        <v>5</v>
      </c>
      <c r="F6" s="44" t="s">
        <v>6</v>
      </c>
      <c r="G6" s="44" t="s">
        <v>10</v>
      </c>
      <c r="H6" s="44" t="s">
        <v>11</v>
      </c>
      <c r="I6" s="44" t="s">
        <v>12</v>
      </c>
      <c r="J6" s="44" t="s">
        <v>20</v>
      </c>
      <c r="K6" s="44" t="s">
        <v>13</v>
      </c>
      <c r="L6" s="15"/>
    </row>
    <row r="7" spans="1:13" ht="12" customHeight="1" x14ac:dyDescent="0.25">
      <c r="A7" s="14">
        <v>41306.375</v>
      </c>
      <c r="B7" s="11">
        <v>91.911476331894463</v>
      </c>
      <c r="C7" s="10">
        <v>0</v>
      </c>
      <c r="D7" s="10">
        <v>0.11187499761581421</v>
      </c>
      <c r="E7" s="10">
        <v>0.11187499761581421</v>
      </c>
      <c r="F7" s="10">
        <v>5.9325141906738281</v>
      </c>
      <c r="G7" s="10">
        <v>190.07282867431638</v>
      </c>
      <c r="H7" s="10">
        <v>0.63903279443162453</v>
      </c>
      <c r="I7" s="10">
        <v>39.758739721423488</v>
      </c>
      <c r="J7" s="10">
        <v>51.706857695067455</v>
      </c>
      <c r="K7" s="10">
        <v>0</v>
      </c>
    </row>
    <row r="8" spans="1:13" ht="12" customHeight="1" x14ac:dyDescent="0.25">
      <c r="A8" s="14">
        <f t="shared" ref="A8:A34" si="0">A7+1</f>
        <v>41307.375</v>
      </c>
      <c r="B8" s="12">
        <v>91.68133544921875</v>
      </c>
      <c r="C8" s="8">
        <v>0</v>
      </c>
      <c r="D8" s="7">
        <v>6.3013002276420593E-2</v>
      </c>
      <c r="E8" s="8">
        <v>6.3013002276420593E-2</v>
      </c>
      <c r="F8" s="8">
        <v>5.9950127601623535</v>
      </c>
      <c r="G8" s="8">
        <v>221.76745071411131</v>
      </c>
      <c r="H8" s="8">
        <v>0.81331448214016655</v>
      </c>
      <c r="I8" s="8">
        <v>40.687159579535688</v>
      </c>
      <c r="J8" s="7">
        <v>52.283905202540794</v>
      </c>
      <c r="K8" s="7">
        <v>0</v>
      </c>
    </row>
    <row r="9" spans="1:13" ht="12" customHeight="1" x14ac:dyDescent="0.25">
      <c r="A9" s="14">
        <f t="shared" si="0"/>
        <v>41308.375</v>
      </c>
      <c r="B9" s="12">
        <v>91.680549621582031</v>
      </c>
      <c r="C9" s="8">
        <v>0</v>
      </c>
      <c r="D9" s="7">
        <v>6.323300302028656E-2</v>
      </c>
      <c r="E9" s="8">
        <v>6.323300302028656E-2</v>
      </c>
      <c r="F9" s="8">
        <v>6.044651985168457</v>
      </c>
      <c r="G9" s="8">
        <v>220.17446365356443</v>
      </c>
      <c r="H9" s="8">
        <v>0.87140834779316567</v>
      </c>
      <c r="I9" s="8">
        <v>40.635803050364068</v>
      </c>
      <c r="J9" s="7">
        <v>52.258978650538047</v>
      </c>
      <c r="K9" s="7">
        <v>0</v>
      </c>
    </row>
    <row r="10" spans="1:13" ht="12" customHeight="1" x14ac:dyDescent="0.25">
      <c r="A10" s="14">
        <f t="shared" si="0"/>
        <v>41309.375</v>
      </c>
      <c r="B10" s="12">
        <v>91.560287475585937</v>
      </c>
      <c r="C10" s="8">
        <v>0</v>
      </c>
      <c r="D10" s="7">
        <v>6.1681380774006977E-2</v>
      </c>
      <c r="E10" s="8">
        <v>6.1681380774006977E-2</v>
      </c>
      <c r="F10" s="8">
        <v>6.0344209671020508</v>
      </c>
      <c r="G10" s="8">
        <v>220.04303970336912</v>
      </c>
      <c r="H10" s="8">
        <v>0.81331448214016655</v>
      </c>
      <c r="I10" s="8">
        <v>40.630272426012972</v>
      </c>
      <c r="J10" s="7">
        <v>52.25633159184369</v>
      </c>
      <c r="K10" s="7">
        <v>0</v>
      </c>
    </row>
    <row r="11" spans="1:13" ht="12" customHeight="1" x14ac:dyDescent="0.25">
      <c r="A11" s="14">
        <f t="shared" si="0"/>
        <v>41310.375</v>
      </c>
      <c r="B11" s="12">
        <v>91.684761047363281</v>
      </c>
      <c r="C11" s="8">
        <v>0</v>
      </c>
      <c r="D11" s="7">
        <v>5.9987001121044159E-2</v>
      </c>
      <c r="E11" s="8">
        <v>5.9987001121044159E-2</v>
      </c>
      <c r="F11" s="8">
        <v>6.0811591148376465</v>
      </c>
      <c r="G11" s="8">
        <v>222.20481719970701</v>
      </c>
      <c r="H11" s="8">
        <v>1.2100469539241776</v>
      </c>
      <c r="I11" s="8">
        <v>40.724484064835785</v>
      </c>
      <c r="J11" s="7">
        <v>52.314539593854619</v>
      </c>
      <c r="K11" s="7">
        <v>0</v>
      </c>
    </row>
    <row r="12" spans="1:13" ht="12" customHeight="1" x14ac:dyDescent="0.25">
      <c r="A12" s="14">
        <f t="shared" si="0"/>
        <v>41311.375</v>
      </c>
      <c r="B12" s="12">
        <v>91.810417175292969</v>
      </c>
      <c r="C12" s="8">
        <v>0</v>
      </c>
      <c r="D12" s="7">
        <v>8.2406997680664063E-2</v>
      </c>
      <c r="E12" s="8">
        <v>8.2406997680664063E-2</v>
      </c>
      <c r="F12" s="8">
        <v>6.0872688293457031</v>
      </c>
      <c r="G12" s="8">
        <v>221.73979415893552</v>
      </c>
      <c r="H12" s="8">
        <v>1.3361595452657928</v>
      </c>
      <c r="I12" s="8">
        <v>40.712053804678277</v>
      </c>
      <c r="J12" s="7">
        <v>52.308495021681431</v>
      </c>
      <c r="K12" s="7">
        <v>0</v>
      </c>
    </row>
    <row r="13" spans="1:13" ht="12" customHeight="1" x14ac:dyDescent="0.25">
      <c r="A13" s="14">
        <f t="shared" si="0"/>
        <v>41312.375</v>
      </c>
      <c r="B13" s="12">
        <v>91.738929748535156</v>
      </c>
      <c r="C13" s="8">
        <v>0</v>
      </c>
      <c r="D13" s="8">
        <v>6.791900098323822E-2</v>
      </c>
      <c r="E13" s="8">
        <v>6.791900098323822E-2</v>
      </c>
      <c r="F13" s="8">
        <v>6.1365299224853516</v>
      </c>
      <c r="G13" s="8">
        <v>195.24101867675779</v>
      </c>
      <c r="H13" s="8">
        <v>0.98759616984870868</v>
      </c>
      <c r="I13" s="8">
        <v>39.85967816404176</v>
      </c>
      <c r="J13" s="7">
        <v>51.754927735171655</v>
      </c>
      <c r="K13" s="7">
        <v>0</v>
      </c>
    </row>
    <row r="14" spans="1:13" ht="12" customHeight="1" x14ac:dyDescent="0.25">
      <c r="A14" s="14">
        <f t="shared" si="0"/>
        <v>41313.375</v>
      </c>
      <c r="B14" s="12">
        <v>92.8665771484375</v>
      </c>
      <c r="C14" s="8">
        <v>0</v>
      </c>
      <c r="D14" s="8">
        <v>0.27603098750114441</v>
      </c>
      <c r="E14" s="8">
        <v>0.27603098750114441</v>
      </c>
      <c r="F14" s="8">
        <v>6.1840581893920898</v>
      </c>
      <c r="G14" s="8">
        <v>189.45133056640623</v>
      </c>
      <c r="H14" s="8">
        <v>1.2199717232102498</v>
      </c>
      <c r="I14" s="8">
        <v>39.716291269886696</v>
      </c>
      <c r="J14" s="7">
        <v>51.656590869139585</v>
      </c>
      <c r="K14" s="7">
        <v>0</v>
      </c>
    </row>
    <row r="15" spans="1:13" ht="12" customHeight="1" x14ac:dyDescent="0.25">
      <c r="A15" s="14">
        <f t="shared" si="0"/>
        <v>41314.375</v>
      </c>
      <c r="B15" s="12">
        <v>92.95501708984375</v>
      </c>
      <c r="C15" s="8">
        <v>0</v>
      </c>
      <c r="D15" s="8">
        <v>0.19832499325275421</v>
      </c>
      <c r="E15" s="8">
        <v>0.19832499325275421</v>
      </c>
      <c r="F15" s="8">
        <v>6.1837000846862793</v>
      </c>
      <c r="G15" s="8">
        <v>190.08065643310545</v>
      </c>
      <c r="H15" s="8">
        <v>1.3942534109187921</v>
      </c>
      <c r="I15" s="8">
        <v>39.716882537292648</v>
      </c>
      <c r="J15" s="7">
        <v>51.656854665366865</v>
      </c>
      <c r="K15" s="7">
        <v>0</v>
      </c>
    </row>
    <row r="16" spans="1:13" ht="12" customHeight="1" x14ac:dyDescent="0.25">
      <c r="A16" s="14">
        <f t="shared" si="0"/>
        <v>41315.375</v>
      </c>
      <c r="B16" s="12">
        <v>92.882949829101563</v>
      </c>
      <c r="C16" s="8">
        <v>0</v>
      </c>
      <c r="D16" s="8">
        <v>0.1923539936542511</v>
      </c>
      <c r="E16" s="8">
        <v>0.1923539936542511</v>
      </c>
      <c r="F16" s="8">
        <v>6.2214617729187012</v>
      </c>
      <c r="G16" s="8">
        <v>190.43364562988279</v>
      </c>
      <c r="H16" s="8">
        <v>1.2199717232102498</v>
      </c>
      <c r="I16" s="8">
        <v>39.743835234582598</v>
      </c>
      <c r="J16" s="7">
        <v>51.685940473529065</v>
      </c>
      <c r="K16" s="7">
        <v>0</v>
      </c>
    </row>
    <row r="17" spans="1:11" ht="12" customHeight="1" x14ac:dyDescent="0.25">
      <c r="A17" s="14">
        <f t="shared" si="0"/>
        <v>41316.375</v>
      </c>
      <c r="B17" s="12">
        <v>92.948265075683594</v>
      </c>
      <c r="C17" s="8">
        <v>0</v>
      </c>
      <c r="D17" s="8">
        <v>0.19098900258541107</v>
      </c>
      <c r="E17" s="8">
        <v>0.19098900258541107</v>
      </c>
      <c r="F17" s="8">
        <v>6.2434258460998535</v>
      </c>
      <c r="G17" s="8">
        <v>190.5793518066406</v>
      </c>
      <c r="H17" s="8">
        <v>1.1618778575572508</v>
      </c>
      <c r="I17" s="8">
        <v>39.757216070800453</v>
      </c>
      <c r="J17" s="7">
        <v>51.700531133823723</v>
      </c>
      <c r="K17" s="7">
        <v>0</v>
      </c>
    </row>
    <row r="18" spans="1:11" ht="12" customHeight="1" x14ac:dyDescent="0.25">
      <c r="A18" s="14">
        <f t="shared" si="0"/>
        <v>41317.375</v>
      </c>
      <c r="B18" s="12">
        <v>92.895317077636719</v>
      </c>
      <c r="C18" s="8">
        <v>0</v>
      </c>
      <c r="D18" s="8">
        <v>0.19418700039386749</v>
      </c>
      <c r="E18" s="8">
        <v>0.19418700039386749</v>
      </c>
      <c r="F18" s="8">
        <v>6.249413013458252</v>
      </c>
      <c r="G18" s="8">
        <v>190.61088409423826</v>
      </c>
      <c r="H18" s="8">
        <v>1.1037839011547068</v>
      </c>
      <c r="I18" s="8">
        <v>39.760843323113541</v>
      </c>
      <c r="J18" s="7">
        <v>51.704392564805701</v>
      </c>
      <c r="K18" s="7">
        <v>0</v>
      </c>
    </row>
    <row r="19" spans="1:11" ht="12" customHeight="1" x14ac:dyDescent="0.25">
      <c r="A19" s="14">
        <f t="shared" si="0"/>
        <v>41318.375</v>
      </c>
      <c r="B19" s="12">
        <v>92.896148681640625</v>
      </c>
      <c r="C19" s="8">
        <v>0</v>
      </c>
      <c r="D19" s="8">
        <v>0.16963699460029602</v>
      </c>
      <c r="E19" s="8">
        <v>0.16963699460029602</v>
      </c>
      <c r="F19" s="8">
        <v>6.2716259956359863</v>
      </c>
      <c r="G19" s="8">
        <v>190.71962585449216</v>
      </c>
      <c r="H19" s="8">
        <v>0.69712670545939603</v>
      </c>
      <c r="I19" s="8">
        <v>39.773025651593549</v>
      </c>
      <c r="J19" s="7">
        <v>51.718746718137979</v>
      </c>
      <c r="K19" s="7">
        <v>0</v>
      </c>
    </row>
    <row r="20" spans="1:11" ht="12" customHeight="1" x14ac:dyDescent="0.25">
      <c r="A20" s="14">
        <f t="shared" si="0"/>
        <v>41319.375</v>
      </c>
      <c r="B20" s="12">
        <v>92.217430114746094</v>
      </c>
      <c r="C20" s="8">
        <v>0</v>
      </c>
      <c r="D20" s="8">
        <v>0.16969899833202362</v>
      </c>
      <c r="E20" s="8">
        <v>0.16969899833202362</v>
      </c>
      <c r="F20" s="8">
        <v>6.1140952110290527</v>
      </c>
      <c r="G20" s="8">
        <v>190.05866088867185</v>
      </c>
      <c r="H20" s="8">
        <v>0.69712670545939603</v>
      </c>
      <c r="I20" s="8">
        <v>39.729804004218181</v>
      </c>
      <c r="J20" s="7">
        <v>51.667342839506354</v>
      </c>
      <c r="K20" s="7">
        <v>0</v>
      </c>
    </row>
    <row r="21" spans="1:11" ht="12" customHeight="1" x14ac:dyDescent="0.25">
      <c r="A21" s="14">
        <f t="shared" si="0"/>
        <v>41320.375</v>
      </c>
      <c r="B21" s="12">
        <v>91.790473937988281</v>
      </c>
      <c r="C21" s="8">
        <v>0</v>
      </c>
      <c r="D21" s="8">
        <v>9.3392997980117798E-2</v>
      </c>
      <c r="E21" s="8">
        <v>9.3392997980117798E-2</v>
      </c>
      <c r="F21" s="8">
        <v>6.1057348251342773</v>
      </c>
      <c r="G21" s="8">
        <v>214.44830551147459</v>
      </c>
      <c r="H21" s="8">
        <v>0.75522057111239504</v>
      </c>
      <c r="I21" s="8">
        <v>40.38979032737835</v>
      </c>
      <c r="J21" s="7">
        <v>52.084986845808558</v>
      </c>
      <c r="K21" s="7">
        <v>0</v>
      </c>
    </row>
    <row r="22" spans="1:11" ht="12" customHeight="1" x14ac:dyDescent="0.25">
      <c r="A22" s="14">
        <f t="shared" si="0"/>
        <v>41321.375</v>
      </c>
      <c r="B22" s="12">
        <v>91.76763916015625</v>
      </c>
      <c r="C22" s="8">
        <v>0</v>
      </c>
      <c r="D22" s="8">
        <v>9.202200174331665E-2</v>
      </c>
      <c r="E22" s="8">
        <v>9.202200174331665E-2</v>
      </c>
      <c r="F22" s="8">
        <v>6.2285151481628418</v>
      </c>
      <c r="G22" s="8">
        <v>217.41351547241209</v>
      </c>
      <c r="H22" s="8">
        <v>0.46475115209785484</v>
      </c>
      <c r="I22" s="8">
        <v>40.514470430451148</v>
      </c>
      <c r="J22" s="7">
        <v>52.169861007828082</v>
      </c>
      <c r="K22" s="7">
        <v>0</v>
      </c>
    </row>
    <row r="23" spans="1:11" ht="12" customHeight="1" x14ac:dyDescent="0.25">
      <c r="A23" s="14">
        <f t="shared" si="0"/>
        <v>41322.375</v>
      </c>
      <c r="B23" s="12">
        <v>91.695487976074219</v>
      </c>
      <c r="C23" s="8">
        <v>0</v>
      </c>
      <c r="D23" s="8">
        <v>9.130299836397171E-2</v>
      </c>
      <c r="E23" s="8">
        <v>9.130299836397171E-2</v>
      </c>
      <c r="F23" s="8">
        <v>6.2092957496643066</v>
      </c>
      <c r="G23" s="8">
        <v>217.15651931762693</v>
      </c>
      <c r="H23" s="8">
        <v>0.63903279443162453</v>
      </c>
      <c r="I23" s="8">
        <v>40.499706938145515</v>
      </c>
      <c r="J23" s="7">
        <v>52.160955611052231</v>
      </c>
      <c r="K23" s="7">
        <v>0</v>
      </c>
    </row>
    <row r="24" spans="1:11" ht="12" customHeight="1" x14ac:dyDescent="0.25">
      <c r="A24" s="14">
        <f t="shared" si="0"/>
        <v>41323.375</v>
      </c>
      <c r="B24" s="12">
        <v>91.824150085449219</v>
      </c>
      <c r="C24" s="8">
        <v>0</v>
      </c>
      <c r="D24" s="8">
        <v>9.1444998979568481E-2</v>
      </c>
      <c r="E24" s="8">
        <v>9.1444998979568481E-2</v>
      </c>
      <c r="F24" s="8">
        <v>6.1743021011352539</v>
      </c>
      <c r="G24" s="8">
        <v>215.62329330444334</v>
      </c>
      <c r="H24" s="8">
        <v>0.63903279443162453</v>
      </c>
      <c r="I24" s="8">
        <v>40.437969524542112</v>
      </c>
      <c r="J24" s="7">
        <v>52.119289451775607</v>
      </c>
      <c r="K24" s="7">
        <v>0</v>
      </c>
    </row>
    <row r="25" spans="1:11" ht="12" customHeight="1" x14ac:dyDescent="0.25">
      <c r="A25" s="14">
        <f t="shared" si="0"/>
        <v>41324.375</v>
      </c>
      <c r="B25" s="12">
        <v>91.847930908203125</v>
      </c>
      <c r="C25" s="8">
        <v>0</v>
      </c>
      <c r="D25" s="8">
        <v>9.7377002239227295E-2</v>
      </c>
      <c r="E25" s="8">
        <v>9.7377002239227295E-2</v>
      </c>
      <c r="F25" s="8">
        <v>6.1901907920837402</v>
      </c>
      <c r="G25" s="8">
        <v>215.53952255249021</v>
      </c>
      <c r="H25" s="8">
        <v>0.98759616984870868</v>
      </c>
      <c r="I25" s="8">
        <v>40.440270919214527</v>
      </c>
      <c r="J25" s="7">
        <v>52.122523229665106</v>
      </c>
      <c r="K25" s="7">
        <v>0</v>
      </c>
    </row>
    <row r="26" spans="1:11" ht="12" customHeight="1" x14ac:dyDescent="0.25">
      <c r="A26" s="14">
        <f t="shared" si="0"/>
        <v>41325.375</v>
      </c>
      <c r="B26" s="12">
        <v>91.824043273925781</v>
      </c>
      <c r="C26" s="8">
        <v>0</v>
      </c>
      <c r="D26" s="8">
        <v>9.4861000776290894E-2</v>
      </c>
      <c r="E26" s="8">
        <v>9.4861000776290894E-2</v>
      </c>
      <c r="F26" s="8">
        <v>6.1897897720336914</v>
      </c>
      <c r="G26" s="8">
        <v>215.56113662719724</v>
      </c>
      <c r="H26" s="8">
        <v>1.1037839011547068</v>
      </c>
      <c r="I26" s="8">
        <v>40.442686019157314</v>
      </c>
      <c r="J26" s="7">
        <v>52.125402247111033</v>
      </c>
      <c r="K26" s="7">
        <v>0</v>
      </c>
    </row>
    <row r="27" spans="1:11" ht="12" customHeight="1" x14ac:dyDescent="0.25">
      <c r="A27" s="14">
        <f t="shared" si="0"/>
        <v>41326.375</v>
      </c>
      <c r="B27" s="12">
        <v>91.717941284179688</v>
      </c>
      <c r="C27" s="8">
        <v>0</v>
      </c>
      <c r="D27" s="8">
        <v>9.3386001884937286E-2</v>
      </c>
      <c r="E27" s="8">
        <v>9.3386001884937286E-2</v>
      </c>
      <c r="F27" s="8">
        <v>6.2004318237304687</v>
      </c>
      <c r="G27" s="8">
        <v>215.67256774902341</v>
      </c>
      <c r="H27" s="8">
        <v>1.1618778575572508</v>
      </c>
      <c r="I27" s="8">
        <v>40.449690263812478</v>
      </c>
      <c r="J27" s="7">
        <v>52.132524745247387</v>
      </c>
      <c r="K27" s="7">
        <v>0</v>
      </c>
    </row>
    <row r="28" spans="1:11" ht="12" customHeight="1" x14ac:dyDescent="0.25">
      <c r="A28" s="14">
        <f t="shared" si="0"/>
        <v>41327.375</v>
      </c>
      <c r="B28" s="12">
        <v>91.798171997070313</v>
      </c>
      <c r="C28" s="8">
        <v>0</v>
      </c>
      <c r="D28" s="8">
        <v>9.0566001832485199E-2</v>
      </c>
      <c r="E28" s="8">
        <v>9.0566001832485199E-2</v>
      </c>
      <c r="F28" s="8">
        <v>6.2086820602416992</v>
      </c>
      <c r="G28" s="8">
        <v>215.70854797363279</v>
      </c>
      <c r="H28" s="8">
        <v>1.0456900355017078</v>
      </c>
      <c r="I28" s="8">
        <v>40.453142355821093</v>
      </c>
      <c r="J28" s="7">
        <v>52.135139966466042</v>
      </c>
      <c r="K28" s="7">
        <v>0</v>
      </c>
    </row>
    <row r="29" spans="1:11" ht="12" customHeight="1" x14ac:dyDescent="0.25">
      <c r="A29" s="14">
        <f t="shared" si="0"/>
        <v>41328.375</v>
      </c>
      <c r="B29" s="12">
        <v>91.751968383789063</v>
      </c>
      <c r="C29" s="8">
        <v>0</v>
      </c>
      <c r="D29" s="8">
        <v>8.342299610376358E-2</v>
      </c>
      <c r="E29" s="8">
        <v>8.342299610376358E-2</v>
      </c>
      <c r="F29" s="8">
        <v>6.2556538581848145</v>
      </c>
      <c r="G29" s="8">
        <v>217.18305053710935</v>
      </c>
      <c r="H29" s="8">
        <v>0.75522057111239504</v>
      </c>
      <c r="I29" s="8">
        <v>40.517413122848481</v>
      </c>
      <c r="J29" s="7">
        <v>52.176155731596104</v>
      </c>
      <c r="K29" s="7">
        <v>0</v>
      </c>
    </row>
    <row r="30" spans="1:11" ht="12" customHeight="1" x14ac:dyDescent="0.25">
      <c r="A30" s="14">
        <f t="shared" si="0"/>
        <v>41329.375</v>
      </c>
      <c r="B30" s="12">
        <v>91.779281616210938</v>
      </c>
      <c r="C30" s="8">
        <v>0</v>
      </c>
      <c r="D30" s="8">
        <v>7.9876996576786041E-2</v>
      </c>
      <c r="E30" s="8">
        <v>7.9876996576786041E-2</v>
      </c>
      <c r="F30" s="8">
        <v>6.2423591613769531</v>
      </c>
      <c r="G30" s="8">
        <v>217.32255020141599</v>
      </c>
      <c r="H30" s="8">
        <v>1.0456900355017078</v>
      </c>
      <c r="I30" s="8">
        <v>40.515875827593</v>
      </c>
      <c r="J30" s="7">
        <v>52.173786113761459</v>
      </c>
      <c r="K30" s="7">
        <v>0</v>
      </c>
    </row>
    <row r="31" spans="1:11" ht="12" customHeight="1" x14ac:dyDescent="0.25">
      <c r="A31" s="14">
        <f t="shared" si="0"/>
        <v>41330.375</v>
      </c>
      <c r="B31" s="12">
        <v>91.743324279785156</v>
      </c>
      <c r="C31" s="8">
        <v>0</v>
      </c>
      <c r="D31" s="8">
        <v>7.6430000364780426E-2</v>
      </c>
      <c r="E31" s="8">
        <v>7.6430000364780426E-2</v>
      </c>
      <c r="F31" s="8">
        <v>6.2625398635864258</v>
      </c>
      <c r="G31" s="8">
        <v>217.47778549194334</v>
      </c>
      <c r="H31" s="8">
        <v>0.75522057111239504</v>
      </c>
      <c r="I31" s="8">
        <v>40.531080496347684</v>
      </c>
      <c r="J31" s="7">
        <v>52.186980473335908</v>
      </c>
      <c r="K31" s="7">
        <v>0</v>
      </c>
    </row>
    <row r="32" spans="1:11" ht="12" customHeight="1" x14ac:dyDescent="0.25">
      <c r="A32" s="14">
        <f t="shared" si="0"/>
        <v>41331.375</v>
      </c>
      <c r="B32" s="12">
        <v>91.599540710449219</v>
      </c>
      <c r="C32" s="8">
        <v>0</v>
      </c>
      <c r="D32" s="8">
        <v>7.4449002742767334E-2</v>
      </c>
      <c r="E32" s="8">
        <v>7.4449002742767334E-2</v>
      </c>
      <c r="F32" s="8">
        <v>6.2831258773803711</v>
      </c>
      <c r="G32" s="8">
        <v>217.5692199707031</v>
      </c>
      <c r="H32" s="8">
        <v>0.63903279443162453</v>
      </c>
      <c r="I32" s="8">
        <v>40.539681162998932</v>
      </c>
      <c r="J32" s="7">
        <v>52.195130867116468</v>
      </c>
      <c r="K32" s="7">
        <v>0</v>
      </c>
    </row>
    <row r="33" spans="1:11" ht="12" customHeight="1" x14ac:dyDescent="0.25">
      <c r="A33" s="14">
        <f t="shared" si="0"/>
        <v>41332.375</v>
      </c>
      <c r="B33" s="12">
        <v>91.632560729980469</v>
      </c>
      <c r="C33" s="8">
        <v>0</v>
      </c>
      <c r="D33" s="8">
        <v>7.2687000036239624E-2</v>
      </c>
      <c r="E33" s="8">
        <v>7.2687000036239624E-2</v>
      </c>
      <c r="F33" s="8">
        <v>6.2694330215454102</v>
      </c>
      <c r="G33" s="8">
        <v>217.51321640014646</v>
      </c>
      <c r="H33" s="8">
        <v>0.69712670545939603</v>
      </c>
      <c r="I33" s="8">
        <v>40.533213607219942</v>
      </c>
      <c r="J33" s="7">
        <v>52.189436507176033</v>
      </c>
      <c r="K33" s="7">
        <v>0</v>
      </c>
    </row>
    <row r="34" spans="1:11" ht="12" customHeight="1" x14ac:dyDescent="0.25">
      <c r="A34" s="14">
        <f t="shared" si="0"/>
        <v>41333.375</v>
      </c>
      <c r="B34" s="12">
        <v>91.799331665039063</v>
      </c>
      <c r="C34" s="8">
        <v>0</v>
      </c>
      <c r="D34" s="8">
        <v>7.9384997487068176E-2</v>
      </c>
      <c r="E34" s="8">
        <v>7.9384997487068176E-2</v>
      </c>
      <c r="F34" s="8">
        <v>6.2144808769226074</v>
      </c>
      <c r="G34" s="8">
        <v>215.72315826416013</v>
      </c>
      <c r="H34" s="8">
        <v>0.58093892877862541</v>
      </c>
      <c r="I34" s="8">
        <v>40.456107789272501</v>
      </c>
      <c r="J34" s="7">
        <v>52.138269135506789</v>
      </c>
      <c r="K34" s="7">
        <v>0</v>
      </c>
    </row>
    <row r="35" spans="1:11" ht="12" customHeight="1" x14ac:dyDescent="0.25">
      <c r="A35" s="14"/>
      <c r="B35" s="12"/>
      <c r="C35" s="8"/>
      <c r="D35" s="8"/>
      <c r="E35" s="8"/>
      <c r="F35" s="8"/>
      <c r="G35" s="8"/>
      <c r="H35" s="8"/>
      <c r="I35" s="8"/>
      <c r="J35" s="7"/>
      <c r="K35" s="7"/>
    </row>
    <row r="36" spans="1:11" ht="12" customHeight="1" x14ac:dyDescent="0.25">
      <c r="A36" s="14"/>
      <c r="B36" s="12"/>
      <c r="C36" s="8"/>
      <c r="D36" s="8"/>
      <c r="E36" s="8"/>
      <c r="F36" s="8"/>
      <c r="G36" s="8"/>
      <c r="H36" s="8"/>
      <c r="I36" s="8"/>
      <c r="J36" s="7"/>
      <c r="K36" s="7"/>
    </row>
    <row r="37" spans="1:11" ht="12" customHeight="1" thickBot="1" x14ac:dyDescent="0.3">
      <c r="A37" s="14"/>
      <c r="B37" s="13"/>
      <c r="C37" s="9"/>
      <c r="D37" s="9"/>
      <c r="E37" s="8"/>
      <c r="F37" s="9"/>
      <c r="G37" s="9"/>
      <c r="H37" s="9"/>
      <c r="I37" s="9"/>
      <c r="J37" s="46"/>
      <c r="K37" s="46"/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17</v>
      </c>
      <c r="B39" s="35">
        <f>MIN(B7:B36)</f>
        <v>91.560287475585937</v>
      </c>
      <c r="C39" s="35">
        <f t="shared" ref="C39:K39" si="1">MIN(C7:C36)</f>
        <v>0</v>
      </c>
      <c r="D39" s="35">
        <f t="shared" si="1"/>
        <v>5.9987001121044159E-2</v>
      </c>
      <c r="E39" s="35">
        <f t="shared" si="1"/>
        <v>5.9987001121044159E-2</v>
      </c>
      <c r="F39" s="35">
        <f t="shared" si="1"/>
        <v>5.9325141906738281</v>
      </c>
      <c r="G39" s="35">
        <f t="shared" si="1"/>
        <v>189.45133056640623</v>
      </c>
      <c r="H39" s="35">
        <f t="shared" si="1"/>
        <v>0.46475115209785484</v>
      </c>
      <c r="I39" s="35">
        <f t="shared" si="1"/>
        <v>39.716291269886696</v>
      </c>
      <c r="J39" s="35">
        <f t="shared" si="1"/>
        <v>51.656590869139585</v>
      </c>
      <c r="K39" s="35">
        <f t="shared" si="1"/>
        <v>0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81"/>
      <c r="C41" s="82"/>
      <c r="D41" s="82"/>
      <c r="E41" s="82"/>
      <c r="F41" s="82"/>
      <c r="G41" s="82"/>
      <c r="H41" s="82"/>
      <c r="I41" s="82"/>
      <c r="J41" s="82"/>
      <c r="K41" s="83"/>
    </row>
    <row r="42" spans="1:11" x14ac:dyDescent="0.25">
      <c r="A42" s="2"/>
      <c r="B42" s="84"/>
      <c r="C42" s="85"/>
      <c r="D42" s="85"/>
      <c r="E42" s="85"/>
      <c r="F42" s="85"/>
      <c r="G42" s="85"/>
      <c r="H42" s="85"/>
      <c r="I42" s="85"/>
      <c r="J42" s="85"/>
      <c r="K42" s="86"/>
    </row>
    <row r="43" spans="1:11" x14ac:dyDescent="0.25">
      <c r="A43" s="2"/>
      <c r="B43" s="84"/>
      <c r="C43" s="85"/>
      <c r="D43" s="85"/>
      <c r="E43" s="85"/>
      <c r="F43" s="85"/>
      <c r="G43" s="85"/>
      <c r="H43" s="85"/>
      <c r="I43" s="85"/>
      <c r="J43" s="85"/>
      <c r="K43" s="86"/>
    </row>
    <row r="44" spans="1:11" x14ac:dyDescent="0.25">
      <c r="A44" s="2"/>
      <c r="B44" s="84"/>
      <c r="C44" s="85"/>
      <c r="D44" s="85"/>
      <c r="E44" s="85"/>
      <c r="F44" s="85"/>
      <c r="G44" s="85"/>
      <c r="H44" s="85"/>
      <c r="I44" s="85"/>
      <c r="J44" s="85"/>
      <c r="K44" s="86"/>
    </row>
    <row r="45" spans="1:11" x14ac:dyDescent="0.25">
      <c r="A45" s="2"/>
      <c r="B45" s="87"/>
      <c r="C45" s="88"/>
      <c r="D45" s="88"/>
      <c r="E45" s="88"/>
      <c r="F45" s="88"/>
      <c r="G45" s="88"/>
      <c r="H45" s="88"/>
      <c r="I45" s="88"/>
      <c r="J45" s="88"/>
      <c r="K45" s="89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disablePrompts="1" count="3"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11</vt:i4>
      </vt:variant>
    </vt:vector>
  </HeadingPairs>
  <TitlesOfParts>
    <vt:vector size="17" baseType="lpstr">
      <vt:lpstr>Promedios PMX</vt:lpstr>
      <vt:lpstr>Máximos PMX</vt:lpstr>
      <vt:lpstr>Mínimos PMX</vt:lpstr>
      <vt:lpstr>Promedios ALT V </vt:lpstr>
      <vt:lpstr>Máximos ALT V </vt:lpstr>
      <vt:lpstr>Mínimos ALT V</vt:lpstr>
      <vt:lpstr>'Máximos ALT V '!Área_de_impresión</vt:lpstr>
      <vt:lpstr>'Máximos PMX'!Área_de_impresión</vt:lpstr>
      <vt:lpstr>'Mínimos ALT V'!Área_de_impresión</vt:lpstr>
      <vt:lpstr>'Mínimos PMX'!Área_de_impresión</vt:lpstr>
      <vt:lpstr>'Promedios ALT V '!Área_de_impresión</vt:lpstr>
      <vt:lpstr>'Promedios PMX'!Área_de_impresión</vt:lpstr>
      <vt:lpstr>'Máximos ALT V '!regiones</vt:lpstr>
      <vt:lpstr>'Máximos PMX'!regiones</vt:lpstr>
      <vt:lpstr>'Mínimos ALT V'!regiones</vt:lpstr>
      <vt:lpstr>'Mínimos PMX'!regiones</vt:lpstr>
      <vt:lpstr>regiones</vt:lpstr>
    </vt:vector>
  </TitlesOfParts>
  <Company>CRE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Valderrama Torres</dc:creator>
  <cp:lastModifiedBy>Veronica Luna Sabas</cp:lastModifiedBy>
  <cp:lastPrinted>2015-06-10T15:06:21Z</cp:lastPrinted>
  <dcterms:created xsi:type="dcterms:W3CDTF">2012-05-21T15:11:37Z</dcterms:created>
  <dcterms:modified xsi:type="dcterms:W3CDTF">2015-06-10T15:06:54Z</dcterms:modified>
</cp:coreProperties>
</file>