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3\03-13\"/>
    </mc:Choice>
  </mc:AlternateContent>
  <bookViews>
    <workbookView xWindow="120" yWindow="45" windowWidth="19320" windowHeight="10035" tabRatio="844" activeTab="5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PMX'!$A$1:$L$48</definedName>
    <definedName name="_xlnm.Print_Area" localSheetId="5">'Mínimos ALT V'!$A$1:$L$49</definedName>
    <definedName name="_xlnm.Print_Area" localSheetId="2">'Mínimos PMX'!$A$1:$L$47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K39" i="8" l="1"/>
  <c r="J39" i="8"/>
  <c r="I39" i="8"/>
  <c r="H39" i="8"/>
  <c r="G39" i="8"/>
  <c r="F39" i="8"/>
  <c r="E39" i="8"/>
  <c r="D39" i="8"/>
  <c r="C39" i="8"/>
  <c r="B39" i="8"/>
  <c r="K39" i="7"/>
  <c r="J39" i="7"/>
  <c r="I39" i="7"/>
  <c r="H39" i="7"/>
  <c r="G39" i="7"/>
  <c r="F39" i="7"/>
  <c r="E39" i="7"/>
  <c r="D39" i="7"/>
  <c r="C39" i="7"/>
  <c r="B39" i="7"/>
  <c r="K42" i="6"/>
  <c r="J42" i="6"/>
  <c r="I42" i="6"/>
  <c r="H42" i="6"/>
  <c r="G42" i="6"/>
  <c r="F42" i="6"/>
  <c r="E42" i="6"/>
  <c r="D42" i="6"/>
  <c r="C42" i="6"/>
  <c r="B42" i="6"/>
  <c r="K40" i="6"/>
  <c r="J40" i="6"/>
  <c r="I40" i="6"/>
  <c r="H40" i="6"/>
  <c r="G40" i="6"/>
  <c r="F40" i="6"/>
  <c r="E40" i="6"/>
  <c r="D40" i="6"/>
  <c r="C40" i="6"/>
  <c r="B40" i="6"/>
  <c r="K39" i="5"/>
  <c r="J39" i="5"/>
  <c r="I39" i="5"/>
  <c r="H39" i="5"/>
  <c r="G39" i="5"/>
  <c r="F39" i="5"/>
  <c r="E39" i="5"/>
  <c r="D39" i="5"/>
  <c r="C39" i="5"/>
  <c r="B39" i="5"/>
  <c r="K39" i="4"/>
  <c r="J39" i="4"/>
  <c r="I39" i="4"/>
  <c r="H39" i="4"/>
  <c r="G39" i="4"/>
  <c r="F39" i="4"/>
  <c r="E39" i="4"/>
  <c r="D39" i="4"/>
  <c r="C39" i="4"/>
  <c r="B39" i="4"/>
  <c r="K42" i="1"/>
  <c r="J42" i="1"/>
  <c r="I42" i="1"/>
  <c r="H42" i="1"/>
  <c r="G42" i="1"/>
  <c r="F42" i="1"/>
  <c r="E42" i="1"/>
  <c r="D42" i="1"/>
  <c r="C42" i="1"/>
  <c r="B42" i="1"/>
  <c r="K40" i="1"/>
  <c r="J40" i="1"/>
  <c r="I40" i="1"/>
  <c r="H40" i="1"/>
  <c r="G40" i="1"/>
  <c r="F40" i="1"/>
  <c r="E40" i="1"/>
  <c r="D40" i="1"/>
  <c r="C40" i="1"/>
  <c r="B40" i="1"/>
  <c r="C3" i="8"/>
  <c r="C3" i="7"/>
  <c r="C3" i="5"/>
  <c r="C2" i="5"/>
  <c r="C2" i="6" s="1"/>
  <c r="C3" i="4"/>
  <c r="C2" i="4"/>
  <c r="C2" i="8" l="1"/>
  <c r="C2" i="7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K43" i="6" l="1"/>
  <c r="J43" i="6"/>
  <c r="I43" i="6"/>
  <c r="H43" i="6"/>
  <c r="G43" i="6"/>
  <c r="F43" i="6"/>
  <c r="D43" i="6"/>
  <c r="C43" i="6"/>
  <c r="B43" i="6"/>
  <c r="K41" i="6"/>
  <c r="J41" i="6"/>
  <c r="I41" i="6"/>
  <c r="H41" i="6"/>
  <c r="G41" i="6"/>
  <c r="F41" i="6"/>
  <c r="D41" i="6"/>
  <c r="C41" i="6"/>
  <c r="B41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E43" i="6"/>
  <c r="E41" i="6" l="1"/>
  <c r="C43" i="1"/>
  <c r="D43" i="1"/>
  <c r="E43" i="1"/>
  <c r="F43" i="1"/>
  <c r="G43" i="1"/>
  <c r="H43" i="1"/>
  <c r="I43" i="1"/>
  <c r="J43" i="1"/>
  <c r="K43" i="1"/>
  <c r="B43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<sst xmlns="http://schemas.openxmlformats.org/spreadsheetml/2006/main" count="139" uniqueCount="32">
  <si>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</si>
  <si>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</si>
  <si>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</si>
  <si>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</si>
  <si>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</si>
  <si>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</si>
  <si>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</si>
  <si>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</si>
  <si>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</si>
  <si>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</si>
  <si>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</si>
  <si>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</si>
  <si>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</si>
  <si>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</si>
  <si>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</si>
  <si>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</si>
  <si>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</si>
  <si>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</si>
  <si>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</si>
  <si>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</si>
  <si>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</si>
  <si>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</si>
  <si>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</si>
  <si>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</si>
  <si>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</si>
  <si>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</si>
  <si>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</si>
  <si>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&lt; 0,275</t>
  </si>
  <si>
    <t>&lt; 0,005</t>
  </si>
  <si>
    <t>Terminal de LNG de Altamira, S. de R.L. de C.V.</t>
  </si>
  <si>
    <t>PEMEX</t>
  </si>
  <si>
    <t>Altamira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</si>
</sst>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view="pageBreakPreview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29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30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41334.375</v>
      </c>
      <c r="B7" s="11">
        <v>91.913662828765681</v>
      </c>
      <c r="C7" s="10">
        <v>0</v>
      </c>
      <c r="D7" s="10">
        <v>7.6553031981769201E-2</v>
      </c>
      <c r="E7" s="10">
        <v>7.6553031981769201E-2</v>
      </c>
      <c r="F7" s="10">
        <v>6.4395148606002452</v>
      </c>
      <c r="G7" s="10">
        <v>217.51103337254207</v>
      </c>
      <c r="H7" s="10">
        <v>1.2066886242799992</v>
      </c>
      <c r="I7" s="10">
        <v>40.589135708685689</v>
      </c>
      <c r="J7" s="10">
        <v>52.248439003748324</v>
      </c>
      <c r="K7" s="10">
        <v>7.3409128647607624E-2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41335.375</v>
      </c>
      <c r="B8" s="12">
        <v>91.979105690875187</v>
      </c>
      <c r="C8" s="8">
        <v>0</v>
      </c>
      <c r="D8" s="7">
        <v>8.8834147653274839E-2</v>
      </c>
      <c r="E8" s="8">
        <v>8.8834147653274839E-2</v>
      </c>
      <c r="F8" s="8">
        <v>6.3765719466651678</v>
      </c>
      <c r="G8" s="8">
        <v>217.08583041324297</v>
      </c>
      <c r="H8" s="8">
        <v>1.5690523939641339</v>
      </c>
      <c r="I8" s="8">
        <v>40.557815897517884</v>
      </c>
      <c r="J8" s="7">
        <v>52.22575033185575</v>
      </c>
      <c r="K8" s="7">
        <v>6.066225752900057E-2</v>
      </c>
      <c r="L8" s="40"/>
      <c r="M8" s="36"/>
      <c r="N8" s="36"/>
    </row>
    <row r="9" spans="1:17" ht="12" customHeight="1" x14ac:dyDescent="0.25">
      <c r="A9" s="14">
        <f t="shared" si="0"/>
        <v>41336.375</v>
      </c>
      <c r="B9" s="12">
        <v>91.976810709257222</v>
      </c>
      <c r="C9" s="8">
        <v>0</v>
      </c>
      <c r="D9" s="7">
        <v>8.7623210788396771E-2</v>
      </c>
      <c r="E9" s="8">
        <v>8.7623210788396771E-2</v>
      </c>
      <c r="F9" s="8">
        <v>6.379227125834138</v>
      </c>
      <c r="G9" s="8">
        <v>217.10859044458954</v>
      </c>
      <c r="H9" s="8">
        <v>1.5879860334848217</v>
      </c>
      <c r="I9" s="8">
        <v>40.559419534223316</v>
      </c>
      <c r="J9" s="7">
        <v>52.227159014369789</v>
      </c>
      <c r="K9" s="7">
        <v>4.4797371702841857E-2</v>
      </c>
      <c r="L9" s="40"/>
      <c r="M9" s="36"/>
      <c r="N9" s="36"/>
    </row>
    <row r="10" spans="1:17" ht="12" customHeight="1" x14ac:dyDescent="0.25">
      <c r="A10" s="14">
        <f t="shared" si="0"/>
        <v>41337.375</v>
      </c>
      <c r="B10" s="12">
        <v>92.149582394976122</v>
      </c>
      <c r="C10" s="8">
        <v>0</v>
      </c>
      <c r="D10" s="7">
        <v>0.11613695422678469</v>
      </c>
      <c r="E10" s="8">
        <v>0.11613695422678469</v>
      </c>
      <c r="F10" s="8">
        <v>6.2165681194642941</v>
      </c>
      <c r="G10" s="8">
        <v>215.97596824792359</v>
      </c>
      <c r="H10" s="8">
        <v>2.1149128242528437</v>
      </c>
      <c r="I10" s="8">
        <v>40.477560934687332</v>
      </c>
      <c r="J10" s="7">
        <v>52.169266849937337</v>
      </c>
      <c r="K10" s="7">
        <v>5.6326741407841704E-2</v>
      </c>
      <c r="L10" s="40"/>
      <c r="M10" s="36"/>
      <c r="N10" s="36"/>
    </row>
    <row r="11" spans="1:17" ht="12" customHeight="1" x14ac:dyDescent="0.25">
      <c r="A11" s="14">
        <f t="shared" si="0"/>
        <v>41338.375</v>
      </c>
      <c r="B11" s="12">
        <v>91.867679297135012</v>
      </c>
      <c r="C11" s="8">
        <v>1.5451643797444766E-5</v>
      </c>
      <c r="D11" s="7">
        <v>7.5437467328571275E-2</v>
      </c>
      <c r="E11" s="8">
        <v>7.5452918972368721E-2</v>
      </c>
      <c r="F11" s="8">
        <v>6.4410192089741543</v>
      </c>
      <c r="G11" s="8">
        <v>218.39231152021415</v>
      </c>
      <c r="H11" s="8">
        <v>2.379990128721464</v>
      </c>
      <c r="I11" s="8">
        <v>40.618809758254756</v>
      </c>
      <c r="J11" s="7">
        <v>52.264988893784263</v>
      </c>
      <c r="K11" s="7">
        <v>5.4948901131459726E-2</v>
      </c>
      <c r="L11" s="40"/>
      <c r="M11" s="36"/>
      <c r="N11" s="36"/>
    </row>
    <row r="12" spans="1:17" ht="12" customHeight="1" x14ac:dyDescent="0.25">
      <c r="A12" s="14">
        <f t="shared" si="0"/>
        <v>41339.375</v>
      </c>
      <c r="B12" s="12">
        <v>91.817063437894333</v>
      </c>
      <c r="C12" s="8">
        <v>0</v>
      </c>
      <c r="D12" s="7">
        <v>6.8851530901864702E-2</v>
      </c>
      <c r="E12" s="8">
        <v>6.8851530901864702E-2</v>
      </c>
      <c r="F12" s="8">
        <v>6.4707581934551692</v>
      </c>
      <c r="G12" s="8">
        <v>218.93279727659501</v>
      </c>
      <c r="H12" s="8">
        <v>1.5673391158596803</v>
      </c>
      <c r="I12" s="8">
        <v>40.647051163123422</v>
      </c>
      <c r="J12" s="7">
        <v>52.283484023576634</v>
      </c>
      <c r="K12" s="7">
        <v>5.5914635890794866E-2</v>
      </c>
      <c r="L12" s="40"/>
      <c r="M12" s="36"/>
      <c r="N12" s="36"/>
    </row>
    <row r="13" spans="1:17" ht="12" customHeight="1" x14ac:dyDescent="0.25">
      <c r="A13" s="14">
        <f t="shared" si="0"/>
        <v>41340.375</v>
      </c>
      <c r="B13" s="12">
        <v>91.778274257082543</v>
      </c>
      <c r="C13" s="8">
        <v>0</v>
      </c>
      <c r="D13" s="8">
        <v>6.2749714310651974E-2</v>
      </c>
      <c r="E13" s="8">
        <v>6.2749714310651974E-2</v>
      </c>
      <c r="F13" s="8">
        <v>6.5061360225791702</v>
      </c>
      <c r="G13" s="8">
        <v>219.15695987664492</v>
      </c>
      <c r="H13" s="8">
        <v>2.635909729378656</v>
      </c>
      <c r="I13" s="8">
        <v>40.664991751510868</v>
      </c>
      <c r="J13" s="7">
        <v>52.296057140328379</v>
      </c>
      <c r="K13" s="7">
        <v>4.5127318522880586E-2</v>
      </c>
      <c r="L13" s="40"/>
      <c r="M13" s="36"/>
      <c r="N13" s="36"/>
    </row>
    <row r="14" spans="1:17" ht="12" customHeight="1" x14ac:dyDescent="0.25">
      <c r="A14" s="14">
        <f t="shared" si="0"/>
        <v>41341.375</v>
      </c>
      <c r="B14" s="12">
        <v>91.81636737625584</v>
      </c>
      <c r="C14" s="8">
        <v>0</v>
      </c>
      <c r="D14" s="8">
        <v>6.7801593245843783E-2</v>
      </c>
      <c r="E14" s="8">
        <v>6.7801593245843783E-2</v>
      </c>
      <c r="F14" s="8">
        <v>6.4718088790335377</v>
      </c>
      <c r="G14" s="8">
        <v>218.92117982041484</v>
      </c>
      <c r="H14" s="8">
        <v>2.7903987692052943</v>
      </c>
      <c r="I14" s="8">
        <v>40.648002928073296</v>
      </c>
      <c r="J14" s="7">
        <v>52.284488157443619</v>
      </c>
      <c r="K14" s="7">
        <v>8.9448143820046927E-2</v>
      </c>
      <c r="L14" s="40"/>
      <c r="M14" s="36"/>
      <c r="N14" s="36"/>
    </row>
    <row r="15" spans="1:17" ht="12" customHeight="1" x14ac:dyDescent="0.25">
      <c r="A15" s="14">
        <f t="shared" si="0"/>
        <v>41342.375</v>
      </c>
      <c r="B15" s="12">
        <v>92.500370302822475</v>
      </c>
      <c r="C15" s="8">
        <v>0</v>
      </c>
      <c r="D15" s="8">
        <v>0.15544919298007251</v>
      </c>
      <c r="E15" s="8">
        <v>0.15544919298007251</v>
      </c>
      <c r="F15" s="8">
        <v>6.2474965175874662</v>
      </c>
      <c r="G15" s="8">
        <v>206.17715408294103</v>
      </c>
      <c r="H15" s="8">
        <v>3.1340819981123706</v>
      </c>
      <c r="I15" s="8">
        <v>40.205531864543651</v>
      </c>
      <c r="J15" s="7">
        <v>52.002791274225473</v>
      </c>
      <c r="K15" s="7">
        <v>9.0509970487326896E-2</v>
      </c>
      <c r="L15" s="40"/>
      <c r="M15" s="36"/>
      <c r="N15" s="36"/>
    </row>
    <row r="16" spans="1:17" ht="12" customHeight="1" x14ac:dyDescent="0.25">
      <c r="A16" s="14">
        <f t="shared" si="0"/>
        <v>41343.375</v>
      </c>
      <c r="B16" s="12">
        <v>93.277659128554589</v>
      </c>
      <c r="C16" s="8">
        <v>0</v>
      </c>
      <c r="D16" s="8">
        <v>0.26609850614730207</v>
      </c>
      <c r="E16" s="8">
        <v>0.26609850614730207</v>
      </c>
      <c r="F16" s="8">
        <v>6.126251506543217</v>
      </c>
      <c r="G16" s="8">
        <v>187.13573601100461</v>
      </c>
      <c r="H16" s="8">
        <v>3.1473458420308211</v>
      </c>
      <c r="I16" s="8">
        <v>39.650355204533376</v>
      </c>
      <c r="J16" s="7">
        <v>51.64860445471227</v>
      </c>
      <c r="K16" s="7">
        <v>8.0747058130147362E-2</v>
      </c>
      <c r="L16" s="40"/>
      <c r="M16" s="36"/>
      <c r="N16" s="36"/>
    </row>
    <row r="17" spans="1:14" ht="12" customHeight="1" x14ac:dyDescent="0.25">
      <c r="A17" s="14">
        <f t="shared" si="0"/>
        <v>41344.375</v>
      </c>
      <c r="B17" s="12">
        <v>93.25783056934867</v>
      </c>
      <c r="C17" s="8">
        <v>0</v>
      </c>
      <c r="D17" s="8">
        <v>0.25399704027824238</v>
      </c>
      <c r="E17" s="8">
        <v>0.25399704027824238</v>
      </c>
      <c r="F17" s="8">
        <v>6.1461338441274496</v>
      </c>
      <c r="G17" s="8">
        <v>187.55864439624065</v>
      </c>
      <c r="H17" s="8">
        <v>1.66205177825777</v>
      </c>
      <c r="I17" s="8">
        <v>39.668219912804091</v>
      </c>
      <c r="J17" s="7">
        <v>51.664056977444233</v>
      </c>
      <c r="K17" s="7">
        <v>4.3612068702592668E-2</v>
      </c>
      <c r="L17" s="40"/>
      <c r="M17" s="36"/>
      <c r="N17" s="36"/>
    </row>
    <row r="18" spans="1:14" ht="12" customHeight="1" x14ac:dyDescent="0.25">
      <c r="A18" s="14">
        <f t="shared" si="0"/>
        <v>41345.375</v>
      </c>
      <c r="B18" s="12">
        <v>93.134045681518174</v>
      </c>
      <c r="C18" s="8">
        <v>0</v>
      </c>
      <c r="D18" s="8">
        <v>0.19741692266476771</v>
      </c>
      <c r="E18" s="8">
        <v>0.19741692266476771</v>
      </c>
      <c r="F18" s="8">
        <v>6.2766009339381359</v>
      </c>
      <c r="G18" s="8">
        <v>189.45817194681263</v>
      </c>
      <c r="H18" s="8">
        <v>1.7600233145469348</v>
      </c>
      <c r="I18" s="8">
        <v>39.758476965618357</v>
      </c>
      <c r="J18" s="7">
        <v>51.74014624692245</v>
      </c>
      <c r="K18" s="7">
        <v>4.5594694486800251E-2</v>
      </c>
      <c r="L18" s="40"/>
      <c r="M18" s="36"/>
      <c r="N18" s="36"/>
    </row>
    <row r="19" spans="1:14" ht="12" customHeight="1" x14ac:dyDescent="0.25">
      <c r="A19" s="14">
        <f t="shared" si="0"/>
        <v>41346.375</v>
      </c>
      <c r="B19" s="12">
        <v>93.050927315145188</v>
      </c>
      <c r="C19" s="8">
        <v>0</v>
      </c>
      <c r="D19" s="8">
        <v>0.18291856100636</v>
      </c>
      <c r="E19" s="8">
        <v>0.18291856100636</v>
      </c>
      <c r="F19" s="8">
        <v>6.3077324841376816</v>
      </c>
      <c r="G19" s="8">
        <v>191.38071130319389</v>
      </c>
      <c r="H19" s="8">
        <v>1.6709097685564869</v>
      </c>
      <c r="I19" s="8">
        <v>39.814320358280526</v>
      </c>
      <c r="J19" s="7">
        <v>51.777533128766748</v>
      </c>
      <c r="K19" s="7">
        <v>0.10868679781542255</v>
      </c>
      <c r="L19" s="40"/>
      <c r="M19" s="36"/>
      <c r="N19" s="36"/>
    </row>
    <row r="20" spans="1:14" ht="12" customHeight="1" x14ac:dyDescent="0.25">
      <c r="A20" s="14">
        <f t="shared" si="0"/>
        <v>41347.375</v>
      </c>
      <c r="B20" s="12">
        <v>93.021558069964883</v>
      </c>
      <c r="C20" s="8">
        <v>0</v>
      </c>
      <c r="D20" s="8">
        <v>0.16469035021244366</v>
      </c>
      <c r="E20" s="8">
        <v>0.16469035021244366</v>
      </c>
      <c r="F20" s="8">
        <v>6.3502975441722862</v>
      </c>
      <c r="G20" s="8">
        <v>191.68257321002108</v>
      </c>
      <c r="H20" s="8">
        <v>2.163636092493022</v>
      </c>
      <c r="I20" s="8">
        <v>39.836566818849413</v>
      </c>
      <c r="J20" s="7">
        <v>51.798286717990393</v>
      </c>
      <c r="K20" s="7">
        <v>0.1148803208391104</v>
      </c>
      <c r="L20" s="40"/>
      <c r="M20" s="36"/>
      <c r="N20" s="36"/>
    </row>
    <row r="21" spans="1:14" ht="12" customHeight="1" x14ac:dyDescent="0.25">
      <c r="A21" s="14">
        <f t="shared" si="0"/>
        <v>41348.375</v>
      </c>
      <c r="B21" s="12">
        <v>93.02844004622078</v>
      </c>
      <c r="C21" s="8">
        <v>0</v>
      </c>
      <c r="D21" s="8">
        <v>0.17014905371178207</v>
      </c>
      <c r="E21" s="8">
        <v>0.17014905371178207</v>
      </c>
      <c r="F21" s="8">
        <v>6.3379507854577293</v>
      </c>
      <c r="G21" s="8">
        <v>191.63312931325265</v>
      </c>
      <c r="H21" s="8">
        <v>2.1710191975967335</v>
      </c>
      <c r="I21" s="8">
        <v>39.831054345139506</v>
      </c>
      <c r="J21" s="7">
        <v>51.792734168896899</v>
      </c>
      <c r="K21" s="7">
        <v>8.868857236539078E-2</v>
      </c>
      <c r="L21" s="40"/>
      <c r="M21" s="36"/>
      <c r="N21" s="36"/>
    </row>
    <row r="22" spans="1:14" ht="12" customHeight="1" x14ac:dyDescent="0.25">
      <c r="A22" s="14">
        <f t="shared" si="0"/>
        <v>41349.375</v>
      </c>
      <c r="B22" s="12">
        <v>93.048575356409344</v>
      </c>
      <c r="C22" s="8">
        <v>0</v>
      </c>
      <c r="D22" s="8">
        <v>0.17108656179082182</v>
      </c>
      <c r="E22" s="8">
        <v>0.17108656179082182</v>
      </c>
      <c r="F22" s="8">
        <v>6.3256120611641924</v>
      </c>
      <c r="G22" s="8">
        <v>191.35006658612133</v>
      </c>
      <c r="H22" s="8">
        <v>2.2829960581378339</v>
      </c>
      <c r="I22" s="8">
        <v>39.821923867281512</v>
      </c>
      <c r="J22" s="7">
        <v>51.787302774737583</v>
      </c>
      <c r="K22" s="7">
        <v>5.7755585696681259E-2</v>
      </c>
      <c r="L22" s="40"/>
      <c r="M22" s="36"/>
      <c r="N22" s="36"/>
    </row>
    <row r="23" spans="1:14" ht="12" customHeight="1" x14ac:dyDescent="0.25">
      <c r="A23" s="14">
        <f t="shared" si="0"/>
        <v>41350.375</v>
      </c>
      <c r="B23" s="12">
        <v>93.163944718317197</v>
      </c>
      <c r="C23" s="8">
        <v>0</v>
      </c>
      <c r="D23" s="8">
        <v>0.1877697679031351</v>
      </c>
      <c r="E23" s="8">
        <v>0.1877697679031351</v>
      </c>
      <c r="F23" s="8">
        <v>6.2890160892852736</v>
      </c>
      <c r="G23" s="8">
        <v>188.62469826594611</v>
      </c>
      <c r="H23" s="8">
        <v>3.2419386306256874</v>
      </c>
      <c r="I23" s="8">
        <v>39.745223347568079</v>
      </c>
      <c r="J23" s="7">
        <v>51.7375187409612</v>
      </c>
      <c r="K23" s="7">
        <v>3.9774787034838117E-2</v>
      </c>
      <c r="L23" s="40"/>
      <c r="M23" s="36"/>
      <c r="N23" s="36"/>
    </row>
    <row r="24" spans="1:14" ht="12" customHeight="1" x14ac:dyDescent="0.25">
      <c r="A24" s="14">
        <f t="shared" si="0"/>
        <v>41351.375</v>
      </c>
      <c r="B24" s="12">
        <v>93.168427078714871</v>
      </c>
      <c r="C24" s="8">
        <v>0</v>
      </c>
      <c r="D24" s="8">
        <v>0.18398796944317847</v>
      </c>
      <c r="E24" s="8">
        <v>0.18398796944317847</v>
      </c>
      <c r="F24" s="8">
        <v>6.2932093579565604</v>
      </c>
      <c r="G24" s="8">
        <v>188.5081277984757</v>
      </c>
      <c r="H24" s="8">
        <v>3.7895195161937041</v>
      </c>
      <c r="I24" s="8">
        <v>39.744486614866915</v>
      </c>
      <c r="J24" s="7">
        <v>51.7387791678428</v>
      </c>
      <c r="K24" s="7">
        <v>1.0532981585424024</v>
      </c>
      <c r="L24" s="40"/>
      <c r="M24" s="36"/>
      <c r="N24" s="36"/>
    </row>
    <row r="25" spans="1:14" ht="12" customHeight="1" x14ac:dyDescent="0.25">
      <c r="A25" s="14">
        <f t="shared" si="0"/>
        <v>41352.375</v>
      </c>
      <c r="B25" s="12">
        <v>93.046871795978745</v>
      </c>
      <c r="C25" s="8">
        <v>0</v>
      </c>
      <c r="D25" s="8">
        <v>0.12192846464943959</v>
      </c>
      <c r="E25" s="8">
        <v>0.12192846464943959</v>
      </c>
      <c r="F25" s="8">
        <v>6.4665225198827114</v>
      </c>
      <c r="G25" s="8">
        <v>189.51741358393593</v>
      </c>
      <c r="H25" s="8">
        <v>3.8129078792816453</v>
      </c>
      <c r="I25" s="8">
        <v>39.824575310114426</v>
      </c>
      <c r="J25" s="7">
        <v>51.812062511729316</v>
      </c>
      <c r="K25" s="7">
        <v>0.53137665857015204</v>
      </c>
      <c r="L25" s="40"/>
      <c r="M25" s="36"/>
      <c r="N25" s="36"/>
    </row>
    <row r="26" spans="1:14" ht="12" customHeight="1" x14ac:dyDescent="0.25">
      <c r="A26" s="14">
        <f t="shared" si="0"/>
        <v>41353.375</v>
      </c>
      <c r="B26" s="12">
        <v>93.161326836457846</v>
      </c>
      <c r="C26" s="8">
        <v>0</v>
      </c>
      <c r="D26" s="8">
        <v>0.17380196394548184</v>
      </c>
      <c r="E26" s="8">
        <v>0.17380196394548184</v>
      </c>
      <c r="F26" s="8">
        <v>6.3096130824842458</v>
      </c>
      <c r="G26" s="8">
        <v>188.61029653199671</v>
      </c>
      <c r="H26" s="8">
        <v>3.3880380105254408</v>
      </c>
      <c r="I26" s="8">
        <v>39.753353972515882</v>
      </c>
      <c r="J26" s="7">
        <v>51.748301291225005</v>
      </c>
      <c r="K26" s="7">
        <v>7.4610127699511863E-2</v>
      </c>
      <c r="L26" s="40"/>
      <c r="M26" s="36"/>
      <c r="N26" s="36"/>
    </row>
    <row r="27" spans="1:14" ht="12" customHeight="1" x14ac:dyDescent="0.25">
      <c r="A27" s="14">
        <f t="shared" si="0"/>
        <v>41354.375</v>
      </c>
      <c r="B27" s="12">
        <v>93.134980490474248</v>
      </c>
      <c r="C27" s="8">
        <v>0</v>
      </c>
      <c r="D27" s="8">
        <v>0.16952404824684777</v>
      </c>
      <c r="E27" s="8">
        <v>0.16952404824684777</v>
      </c>
      <c r="F27" s="8">
        <v>6.3266754279931057</v>
      </c>
      <c r="G27" s="8">
        <v>189.05024137944883</v>
      </c>
      <c r="H27" s="8">
        <v>3.7623910710503008</v>
      </c>
      <c r="I27" s="8">
        <v>39.768508925038141</v>
      </c>
      <c r="J27" s="7">
        <v>51.758709470383195</v>
      </c>
      <c r="K27" s="7">
        <v>8.1172774011655249E-2</v>
      </c>
      <c r="L27" s="40"/>
      <c r="M27" s="36"/>
      <c r="N27" s="36"/>
    </row>
    <row r="28" spans="1:14" ht="12" customHeight="1" x14ac:dyDescent="0.25">
      <c r="A28" s="14">
        <f t="shared" si="0"/>
        <v>41355.375</v>
      </c>
      <c r="B28" s="12">
        <v>92.977163191661774</v>
      </c>
      <c r="C28" s="8">
        <v>0</v>
      </c>
      <c r="D28" s="8">
        <v>0.13224008313185234</v>
      </c>
      <c r="E28" s="8">
        <v>0.13224008313185234</v>
      </c>
      <c r="F28" s="8">
        <v>6.4252861701078414</v>
      </c>
      <c r="G28" s="8">
        <v>192.04191764754233</v>
      </c>
      <c r="H28" s="8">
        <v>3.9784530064425976</v>
      </c>
      <c r="I28" s="8">
        <v>39.871721692112146</v>
      </c>
      <c r="J28" s="7">
        <v>51.832817902665241</v>
      </c>
      <c r="K28" s="7">
        <v>5.8723584660603775E-2</v>
      </c>
      <c r="L28" s="40"/>
      <c r="M28" s="36"/>
      <c r="N28" s="36"/>
    </row>
    <row r="29" spans="1:14" ht="12" customHeight="1" x14ac:dyDescent="0.25">
      <c r="A29" s="14">
        <f t="shared" si="0"/>
        <v>41356.375</v>
      </c>
      <c r="B29" s="12">
        <v>92.963571188367155</v>
      </c>
      <c r="C29" s="8">
        <v>0</v>
      </c>
      <c r="D29" s="8">
        <v>0.12665092914530482</v>
      </c>
      <c r="E29" s="8">
        <v>0.12665092914530482</v>
      </c>
      <c r="F29" s="8">
        <v>6.4401068046034551</v>
      </c>
      <c r="G29" s="8">
        <v>192.21470323651397</v>
      </c>
      <c r="H29" s="8">
        <v>4.7365755482443381</v>
      </c>
      <c r="I29" s="8">
        <v>39.880747683121655</v>
      </c>
      <c r="J29" s="7">
        <v>51.840382204831329</v>
      </c>
      <c r="K29" s="7">
        <v>0.1488214832914741</v>
      </c>
      <c r="L29" s="40"/>
      <c r="M29" s="36"/>
      <c r="N29" s="36"/>
    </row>
    <row r="30" spans="1:14" ht="12" customHeight="1" x14ac:dyDescent="0.25">
      <c r="A30" s="14">
        <f t="shared" si="0"/>
        <v>41357.375</v>
      </c>
      <c r="B30" s="12">
        <v>93.073495054510673</v>
      </c>
      <c r="C30" s="8">
        <v>1.6975562249561273E-4</v>
      </c>
      <c r="D30" s="8">
        <v>0.16744848807645576</v>
      </c>
      <c r="E30" s="8">
        <v>0.16761824369895137</v>
      </c>
      <c r="F30" s="8">
        <v>6.2995703234496059</v>
      </c>
      <c r="G30" s="8">
        <v>191.65346053130796</v>
      </c>
      <c r="H30" s="8">
        <v>2.4424566972481117</v>
      </c>
      <c r="I30" s="8">
        <v>39.818190596954047</v>
      </c>
      <c r="J30" s="7">
        <v>51.786586618091057</v>
      </c>
      <c r="K30" s="7">
        <v>0.25928955649747126</v>
      </c>
      <c r="L30" s="40"/>
      <c r="M30" s="36"/>
      <c r="N30" s="36"/>
    </row>
    <row r="31" spans="1:14" ht="12" customHeight="1" x14ac:dyDescent="0.25">
      <c r="A31" s="14">
        <f t="shared" si="0"/>
        <v>41358.375</v>
      </c>
      <c r="B31" s="12">
        <v>93.426433277673212</v>
      </c>
      <c r="C31" s="8">
        <v>0.25003968845005248</v>
      </c>
      <c r="D31" s="8">
        <v>0.17461579673979649</v>
      </c>
      <c r="E31" s="8">
        <v>0.42465548518984897</v>
      </c>
      <c r="F31" s="8">
        <v>5.8009694784087635</v>
      </c>
      <c r="G31" s="8">
        <v>201.20850247380673</v>
      </c>
      <c r="H31" s="8">
        <v>8.7117243371962925</v>
      </c>
      <c r="I31" s="8">
        <v>39.510332922279765</v>
      </c>
      <c r="J31" s="7">
        <v>51.437088273370129</v>
      </c>
      <c r="K31" s="7">
        <v>0.43931270646063086</v>
      </c>
      <c r="L31" s="40"/>
      <c r="M31" s="36"/>
      <c r="N31" s="36"/>
    </row>
    <row r="32" spans="1:14" ht="12" customHeight="1" x14ac:dyDescent="0.25">
      <c r="A32" s="14">
        <f t="shared" si="0"/>
        <v>41359.375</v>
      </c>
      <c r="B32" s="12">
        <v>93.236110511583263</v>
      </c>
      <c r="C32" s="8">
        <v>9.8282540021636819E-2</v>
      </c>
      <c r="D32" s="8">
        <v>0.16395769425496307</v>
      </c>
      <c r="E32" s="8">
        <v>0.26224023427659987</v>
      </c>
      <c r="F32" s="8">
        <v>6.147878191153513</v>
      </c>
      <c r="G32" s="8">
        <v>188.0027767920941</v>
      </c>
      <c r="H32" s="8">
        <v>12.777187183700837</v>
      </c>
      <c r="I32" s="8">
        <v>39.672983275568235</v>
      </c>
      <c r="J32" s="7">
        <v>51.639128421447232</v>
      </c>
      <c r="K32" s="7">
        <v>4.3994311929568375E-2</v>
      </c>
      <c r="L32" s="40"/>
      <c r="M32" s="36"/>
      <c r="N32" s="36"/>
    </row>
    <row r="33" spans="1:14" ht="12" customHeight="1" x14ac:dyDescent="0.25">
      <c r="A33" s="14">
        <f t="shared" si="0"/>
        <v>41360.375</v>
      </c>
      <c r="B33" s="12">
        <v>93.235603332519531</v>
      </c>
      <c r="C33" s="8">
        <v>9.7818002104759216E-2</v>
      </c>
      <c r="D33" s="8">
        <v>0.16394500434398651</v>
      </c>
      <c r="E33" s="8">
        <v>0.26176300644874573</v>
      </c>
      <c r="F33" s="8">
        <v>6.1488118171691895</v>
      </c>
      <c r="G33" s="8">
        <v>188.0069641113281</v>
      </c>
      <c r="H33" s="8">
        <v>12.780656251630669</v>
      </c>
      <c r="I33" s="8">
        <v>39.673369804425121</v>
      </c>
      <c r="J33" s="7">
        <v>51.639607849956221</v>
      </c>
      <c r="K33" s="7">
        <v>4.3999022738542962E-2</v>
      </c>
      <c r="L33" s="40"/>
      <c r="M33" s="36"/>
      <c r="N33" s="36"/>
    </row>
    <row r="34" spans="1:14" ht="12" customHeight="1" x14ac:dyDescent="0.25">
      <c r="A34" s="14">
        <f t="shared" si="0"/>
        <v>41361.375</v>
      </c>
      <c r="B34" s="12">
        <v>93.235603332519531</v>
      </c>
      <c r="C34" s="8">
        <v>9.7818002104759216E-2</v>
      </c>
      <c r="D34" s="8">
        <v>0.16394500434398651</v>
      </c>
      <c r="E34" s="8">
        <v>0.26176300644874573</v>
      </c>
      <c r="F34" s="8">
        <v>6.1488118171691895</v>
      </c>
      <c r="G34" s="8">
        <v>188.0069641113281</v>
      </c>
      <c r="H34" s="8">
        <v>12.780656251630669</v>
      </c>
      <c r="I34" s="8">
        <v>39.673369804425121</v>
      </c>
      <c r="J34" s="7">
        <v>51.639607849956221</v>
      </c>
      <c r="K34" s="7">
        <v>4.3999022738542962E-2</v>
      </c>
      <c r="L34" s="40"/>
      <c r="M34" s="36"/>
      <c r="N34" s="36"/>
    </row>
    <row r="35" spans="1:14" ht="12" customHeight="1" x14ac:dyDescent="0.25">
      <c r="A35" s="14">
        <f t="shared" si="0"/>
        <v>41362.375</v>
      </c>
      <c r="B35" s="12">
        <v>96.042470045244855</v>
      </c>
      <c r="C35" s="8">
        <v>0.1569214117603713</v>
      </c>
      <c r="D35" s="8">
        <v>0.84139898982129457</v>
      </c>
      <c r="E35" s="8">
        <v>0.99832040158166591</v>
      </c>
      <c r="F35" s="8">
        <v>2.8150082551268865</v>
      </c>
      <c r="G35" s="8">
        <v>169.50997023341239</v>
      </c>
      <c r="H35" s="8">
        <v>16.206830743701008</v>
      </c>
      <c r="I35" s="8">
        <v>38.306587961892781</v>
      </c>
      <c r="J35" s="7">
        <v>50.511274278143063</v>
      </c>
      <c r="K35" s="7">
        <v>1.9498747759128077</v>
      </c>
      <c r="L35" s="40"/>
      <c r="M35" s="36"/>
      <c r="N35" s="36"/>
    </row>
    <row r="36" spans="1:14" ht="12" customHeight="1" x14ac:dyDescent="0.25">
      <c r="A36" s="14">
        <f t="shared" si="0"/>
        <v>41363.375</v>
      </c>
      <c r="B36" s="12">
        <v>98.331249792943709</v>
      </c>
      <c r="C36" s="8">
        <v>1.565069623066997E-3</v>
      </c>
      <c r="D36" s="8">
        <v>1.3789260454455627</v>
      </c>
      <c r="E36" s="8">
        <v>1.3804911150686296</v>
      </c>
      <c r="F36" s="8">
        <v>0.28303525589889761</v>
      </c>
      <c r="G36" s="8">
        <v>152.34635424912844</v>
      </c>
      <c r="H36" s="8">
        <v>5.8915257890100969</v>
      </c>
      <c r="I36" s="8">
        <v>37.354234419375729</v>
      </c>
      <c r="J36" s="7">
        <v>49.82910402618279</v>
      </c>
      <c r="K36" s="7">
        <v>1.4273457830564944</v>
      </c>
      <c r="L36" s="40"/>
      <c r="M36" s="36"/>
      <c r="N36" s="36"/>
    </row>
    <row r="37" spans="1:14" ht="12" customHeight="1" thickBot="1" x14ac:dyDescent="0.3">
      <c r="A37" s="14">
        <f t="shared" si="0"/>
        <v>41364.375</v>
      </c>
      <c r="B37" s="26">
        <v>98.162247560515638</v>
      </c>
      <c r="C37" s="27">
        <v>7.5943044379976708E-4</v>
      </c>
      <c r="D37" s="27">
        <v>1.3152468180146817</v>
      </c>
      <c r="E37" s="8">
        <v>1.3160062484584814</v>
      </c>
      <c r="F37" s="27">
        <v>0.50605077126338938</v>
      </c>
      <c r="G37" s="27">
        <v>152.54244117218818</v>
      </c>
      <c r="H37" s="27">
        <v>4.6897477485583323</v>
      </c>
      <c r="I37" s="27">
        <v>37.449872904111707</v>
      </c>
      <c r="J37" s="47">
        <v>49.915156140931117</v>
      </c>
      <c r="K37" s="47">
        <v>1.030249566206707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91.778274257082543</v>
      </c>
      <c r="C40" s="31">
        <f t="shared" ref="C40:K40" si="1">MIN(C7:C37)</f>
        <v>0</v>
      </c>
      <c r="D40" s="31">
        <f t="shared" si="1"/>
        <v>6.2749714310651974E-2</v>
      </c>
      <c r="E40" s="31">
        <f t="shared" si="1"/>
        <v>6.2749714310651974E-2</v>
      </c>
      <c r="F40" s="31">
        <f t="shared" si="1"/>
        <v>0.28303525589889761</v>
      </c>
      <c r="G40" s="31">
        <f t="shared" si="1"/>
        <v>152.34635424912844</v>
      </c>
      <c r="H40" s="31">
        <f t="shared" si="1"/>
        <v>1.2066886242799992</v>
      </c>
      <c r="I40" s="31">
        <f t="shared" si="1"/>
        <v>37.354234419375729</v>
      </c>
      <c r="J40" s="31">
        <f t="shared" si="1"/>
        <v>49.82910402618279</v>
      </c>
      <c r="K40" s="31">
        <f t="shared" si="1"/>
        <v>3.9774787034838117E-2</v>
      </c>
      <c r="L40" s="28"/>
    </row>
    <row r="41" spans="1:14" x14ac:dyDescent="0.25">
      <c r="A41" s="20" t="s">
        <v>18</v>
      </c>
      <c r="B41" s="32">
        <f>AVERAGE(B7:B37)</f>
        <v>93.225079053861549</v>
      </c>
      <c r="C41" s="32">
        <f t="shared" ref="C41:K41" si="2">AVERAGE(C7:C37)</f>
        <v>2.2689979089507709E-2</v>
      </c>
      <c r="D41" s="32">
        <f t="shared" si="2"/>
        <v>0.24745744860435218</v>
      </c>
      <c r="E41" s="32">
        <f t="shared" si="2"/>
        <v>0.27014742769385985</v>
      </c>
      <c r="F41" s="32">
        <f t="shared" si="2"/>
        <v>5.8103304966350571</v>
      </c>
      <c r="G41" s="32">
        <f t="shared" si="2"/>
        <v>194.81631257871635</v>
      </c>
      <c r="H41" s="32">
        <f t="shared" si="2"/>
        <v>4.4140306559328577</v>
      </c>
      <c r="I41" s="32">
        <f t="shared" si="2"/>
        <v>39.786993427338608</v>
      </c>
      <c r="J41" s="32">
        <f t="shared" si="2"/>
        <v>51.712168190530839</v>
      </c>
      <c r="K41" s="32">
        <f t="shared" si="2"/>
        <v>0.26893393182346287</v>
      </c>
      <c r="L41" s="28"/>
    </row>
    <row r="42" spans="1:14" x14ac:dyDescent="0.25">
      <c r="A42" s="21" t="s">
        <v>19</v>
      </c>
      <c r="B42" s="33">
        <f>MAX(B7:B37)</f>
        <v>98.331249792943709</v>
      </c>
      <c r="C42" s="33">
        <f t="shared" ref="C42:K42" si="3">MAX(C7:C37)</f>
        <v>0.25003968845005248</v>
      </c>
      <c r="D42" s="33">
        <f t="shared" si="3"/>
        <v>1.3789260454455627</v>
      </c>
      <c r="E42" s="33">
        <f t="shared" si="3"/>
        <v>1.3804911150686296</v>
      </c>
      <c r="F42" s="33">
        <f t="shared" si="3"/>
        <v>6.5061360225791702</v>
      </c>
      <c r="G42" s="33">
        <f t="shared" si="3"/>
        <v>219.15695987664492</v>
      </c>
      <c r="H42" s="33">
        <f t="shared" si="3"/>
        <v>16.206830743701008</v>
      </c>
      <c r="I42" s="33">
        <f t="shared" si="3"/>
        <v>40.664991751510868</v>
      </c>
      <c r="J42" s="33">
        <f t="shared" si="3"/>
        <v>52.296057140328379</v>
      </c>
      <c r="K42" s="33">
        <f t="shared" si="3"/>
        <v>1.9498747759128077</v>
      </c>
      <c r="L42" s="28"/>
    </row>
    <row r="43" spans="1:14" ht="15.75" thickBot="1" x14ac:dyDescent="0.3">
      <c r="A43" s="24" t="s">
        <v>25</v>
      </c>
      <c r="B43" s="34">
        <f>STDEV(B7:B37)</f>
        <v>1.5620465788245279</v>
      </c>
      <c r="C43" s="34">
        <f t="shared" ref="C43:K43" si="4">STDEV(C7:C37)</f>
        <v>5.7730269808077508E-2</v>
      </c>
      <c r="D43" s="34">
        <f t="shared" si="4"/>
        <v>0.32288992151699358</v>
      </c>
      <c r="E43" s="34">
        <f t="shared" si="4"/>
        <v>0.33335366737946953</v>
      </c>
      <c r="F43" s="34">
        <f t="shared" si="4"/>
        <v>1.5820788683173941</v>
      </c>
      <c r="G43" s="34">
        <f t="shared" si="4"/>
        <v>17.505678871031822</v>
      </c>
      <c r="H43" s="34">
        <f t="shared" si="4"/>
        <v>3.9464729307750166</v>
      </c>
      <c r="I43" s="34">
        <f t="shared" si="4"/>
        <v>0.79960156976361463</v>
      </c>
      <c r="J43" s="34">
        <f t="shared" si="4"/>
        <v>0.60004496795677609</v>
      </c>
      <c r="K43" s="34">
        <f t="shared" si="4"/>
        <v>0.46336289164789013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41334.375</v>
      </c>
      <c r="B7" s="11">
        <v>92.204200744628906</v>
      </c>
      <c r="C7" s="10">
        <v>0</v>
      </c>
      <c r="D7" s="10">
        <v>0.13264599442481995</v>
      </c>
      <c r="E7" s="10">
        <v>0.13264599442481995</v>
      </c>
      <c r="F7" s="10">
        <v>6.5056939125061035</v>
      </c>
      <c r="G7" s="10">
        <v>218.01559295654295</v>
      </c>
      <c r="H7" s="10">
        <v>2.2075678023094136</v>
      </c>
      <c r="I7" s="10">
        <v>40.619638709127393</v>
      </c>
      <c r="J7" s="10">
        <v>52.269730620904809</v>
      </c>
      <c r="K7" s="10">
        <v>1.8479590140850992</v>
      </c>
    </row>
    <row r="8" spans="1:13" ht="12" customHeight="1" x14ac:dyDescent="0.25">
      <c r="A8" s="14">
        <f t="shared" ref="A8:A37" si="0">A7+1</f>
        <v>41335.375</v>
      </c>
      <c r="B8" s="12">
        <v>92.222206115722656</v>
      </c>
      <c r="C8" s="8">
        <v>0</v>
      </c>
      <c r="D8" s="7">
        <v>0.13715800642967224</v>
      </c>
      <c r="E8" s="8">
        <v>0.13715800642967224</v>
      </c>
      <c r="F8" s="8">
        <v>6.5199651718139648</v>
      </c>
      <c r="G8" s="8">
        <v>218.17190017700193</v>
      </c>
      <c r="H8" s="8">
        <v>3.3113517942136657</v>
      </c>
      <c r="I8" s="8">
        <v>40.630440709813129</v>
      </c>
      <c r="J8" s="7">
        <v>52.277112367057633</v>
      </c>
      <c r="K8" s="7">
        <v>0.51038867558035728</v>
      </c>
    </row>
    <row r="9" spans="1:13" ht="12" customHeight="1" x14ac:dyDescent="0.25">
      <c r="A9" s="14">
        <f t="shared" si="0"/>
        <v>41336.375</v>
      </c>
      <c r="B9" s="12">
        <v>92.216094970703125</v>
      </c>
      <c r="C9" s="8">
        <v>0</v>
      </c>
      <c r="D9" s="7">
        <v>0.13229699432849884</v>
      </c>
      <c r="E9" s="8">
        <v>0.13229699432849884</v>
      </c>
      <c r="F9" s="8">
        <v>6.5135951042175293</v>
      </c>
      <c r="G9" s="8">
        <v>218.28330459594724</v>
      </c>
      <c r="H9" s="8">
        <v>2.6142250433794971</v>
      </c>
      <c r="I9" s="8">
        <v>40.6288306431846</v>
      </c>
      <c r="J9" s="7">
        <v>52.277189686641485</v>
      </c>
      <c r="K9" s="7">
        <v>0.33439257388685911</v>
      </c>
    </row>
    <row r="10" spans="1:13" ht="12" customHeight="1" x14ac:dyDescent="0.25">
      <c r="A10" s="14">
        <f t="shared" si="0"/>
        <v>41337.375</v>
      </c>
      <c r="B10" s="12">
        <v>92.211067199707031</v>
      </c>
      <c r="C10" s="8">
        <v>0</v>
      </c>
      <c r="D10" s="7">
        <v>0.126460000872612</v>
      </c>
      <c r="E10" s="8">
        <v>0.126460000872612</v>
      </c>
      <c r="F10" s="8">
        <v>6.3903870582580566</v>
      </c>
      <c r="G10" s="8">
        <v>217.45243301391599</v>
      </c>
      <c r="H10" s="8">
        <v>3.0789763316016692</v>
      </c>
      <c r="I10" s="8">
        <v>40.557296383485593</v>
      </c>
      <c r="J10" s="7">
        <v>52.214547179085891</v>
      </c>
      <c r="K10" s="7">
        <v>1.5047665717515397</v>
      </c>
    </row>
    <row r="11" spans="1:13" ht="12" customHeight="1" x14ac:dyDescent="0.25">
      <c r="A11" s="14">
        <f t="shared" si="0"/>
        <v>41338.375</v>
      </c>
      <c r="B11" s="12">
        <v>92.209297180175781</v>
      </c>
      <c r="C11" s="8">
        <v>2.4190000258386135E-3</v>
      </c>
      <c r="D11" s="7">
        <v>0.1242469996213913</v>
      </c>
      <c r="E11" s="8">
        <v>0.12666599964722991</v>
      </c>
      <c r="F11" s="8">
        <v>6.9350948333740234</v>
      </c>
      <c r="G11" s="8">
        <v>221.96100463867185</v>
      </c>
      <c r="H11" s="8">
        <v>4.5313236989230052</v>
      </c>
      <c r="I11" s="8">
        <v>40.851242700251056</v>
      </c>
      <c r="J11" s="7">
        <v>52.403261542223682</v>
      </c>
      <c r="K11" s="7">
        <v>1.4079687276333748</v>
      </c>
    </row>
    <row r="12" spans="1:13" ht="12" customHeight="1" x14ac:dyDescent="0.25">
      <c r="A12" s="14">
        <f t="shared" si="0"/>
        <v>41339.375</v>
      </c>
      <c r="B12" s="12">
        <v>92.057716369628906</v>
      </c>
      <c r="C12" s="8">
        <v>0</v>
      </c>
      <c r="D12" s="7">
        <v>0.1088310033082962</v>
      </c>
      <c r="E12" s="8">
        <v>0.1088310033082962</v>
      </c>
      <c r="F12" s="8">
        <v>6.616124153137207</v>
      </c>
      <c r="G12" s="8">
        <v>219.98385086059568</v>
      </c>
      <c r="H12" s="8">
        <v>2.7304129561845851</v>
      </c>
      <c r="I12" s="8">
        <v>40.719330941982342</v>
      </c>
      <c r="J12" s="7">
        <v>52.332591442579535</v>
      </c>
      <c r="K12" s="7">
        <v>1.4079687276333748</v>
      </c>
    </row>
    <row r="13" spans="1:13" ht="12" customHeight="1" x14ac:dyDescent="0.25">
      <c r="A13" s="14">
        <f t="shared" si="0"/>
        <v>41340.375</v>
      </c>
      <c r="B13" s="12">
        <v>92.054222106933594</v>
      </c>
      <c r="C13" s="8">
        <v>0</v>
      </c>
      <c r="D13" s="8">
        <v>0.10532400012016296</v>
      </c>
      <c r="E13" s="8">
        <v>0.10532400012016296</v>
      </c>
      <c r="F13" s="8">
        <v>6.7018051147460937</v>
      </c>
      <c r="G13" s="8">
        <v>220.6178153991699</v>
      </c>
      <c r="H13" s="8">
        <v>4.1246662763538318</v>
      </c>
      <c r="I13" s="8">
        <v>40.759614445171181</v>
      </c>
      <c r="J13" s="7">
        <v>52.355450750135937</v>
      </c>
      <c r="K13" s="7">
        <v>1.2407724514292715</v>
      </c>
    </row>
    <row r="14" spans="1:13" ht="12" customHeight="1" x14ac:dyDescent="0.25">
      <c r="A14" s="14">
        <f t="shared" si="0"/>
        <v>41341.375</v>
      </c>
      <c r="B14" s="12">
        <v>92.040786743164063</v>
      </c>
      <c r="C14" s="8">
        <v>0</v>
      </c>
      <c r="D14" s="8">
        <v>0.10148199647665024</v>
      </c>
      <c r="E14" s="8">
        <v>0.10148199647665024</v>
      </c>
      <c r="F14" s="8">
        <v>6.6309108734130859</v>
      </c>
      <c r="G14" s="8">
        <v>220.15444030761716</v>
      </c>
      <c r="H14" s="8">
        <v>3.8922908137418357</v>
      </c>
      <c r="I14" s="8">
        <v>40.729141432710392</v>
      </c>
      <c r="J14" s="7">
        <v>52.339977736943162</v>
      </c>
      <c r="K14" s="7">
        <v>1.4079687276333748</v>
      </c>
    </row>
    <row r="15" spans="1:13" ht="12" customHeight="1" x14ac:dyDescent="0.25">
      <c r="A15" s="14">
        <f t="shared" si="0"/>
        <v>41342.375</v>
      </c>
      <c r="B15" s="12">
        <v>93.225608825683594</v>
      </c>
      <c r="C15" s="8">
        <v>0</v>
      </c>
      <c r="D15" s="8">
        <v>0.26188299059867859</v>
      </c>
      <c r="E15" s="8">
        <v>0.26188299059867859</v>
      </c>
      <c r="F15" s="8">
        <v>6.4131507873535156</v>
      </c>
      <c r="G15" s="8">
        <v>218.47941055297849</v>
      </c>
      <c r="H15" s="8">
        <v>4.553268162333544</v>
      </c>
      <c r="I15" s="8">
        <v>40.610360359064714</v>
      </c>
      <c r="J15" s="7">
        <v>52.258250936807642</v>
      </c>
      <c r="K15" s="7">
        <v>1.1263749992896219</v>
      </c>
    </row>
    <row r="16" spans="1:13" ht="12" customHeight="1" x14ac:dyDescent="0.25">
      <c r="A16" s="14">
        <f t="shared" si="0"/>
        <v>41343.375</v>
      </c>
      <c r="B16" s="12">
        <v>93.321357727050781</v>
      </c>
      <c r="C16" s="8">
        <v>0</v>
      </c>
      <c r="D16" s="8">
        <v>0.33021700382232666</v>
      </c>
      <c r="E16" s="8">
        <v>0.33021700382232666</v>
      </c>
      <c r="F16" s="8">
        <v>6.1797280311584473</v>
      </c>
      <c r="G16" s="8">
        <v>189.51842522309798</v>
      </c>
      <c r="H16" s="8">
        <v>5.4608259123691703</v>
      </c>
      <c r="I16" s="8">
        <v>39.700708710019939</v>
      </c>
      <c r="J16" s="7">
        <v>51.69198504570226</v>
      </c>
      <c r="K16" s="7">
        <v>1.4431680295909546</v>
      </c>
    </row>
    <row r="17" spans="1:11" ht="12" customHeight="1" x14ac:dyDescent="0.25">
      <c r="A17" s="14">
        <f t="shared" si="0"/>
        <v>41344.375</v>
      </c>
      <c r="B17" s="12">
        <v>93.310546875</v>
      </c>
      <c r="C17" s="8">
        <v>0</v>
      </c>
      <c r="D17" s="8">
        <v>0.28290000557899475</v>
      </c>
      <c r="E17" s="8">
        <v>0.28290000557899475</v>
      </c>
      <c r="F17" s="8">
        <v>6.1803832054138184</v>
      </c>
      <c r="G17" s="8">
        <v>187.81403961181638</v>
      </c>
      <c r="H17" s="8">
        <v>2.9627884187965812</v>
      </c>
      <c r="I17" s="8">
        <v>39.684713042197842</v>
      </c>
      <c r="J17" s="7">
        <v>51.679472917750076</v>
      </c>
      <c r="K17" s="7">
        <v>1.7511610840523233</v>
      </c>
    </row>
    <row r="18" spans="1:11" ht="12" customHeight="1" x14ac:dyDescent="0.25">
      <c r="A18" s="14">
        <f t="shared" si="0"/>
        <v>41345.375</v>
      </c>
      <c r="B18" s="12">
        <v>93.309738159179688</v>
      </c>
      <c r="C18" s="8">
        <v>0</v>
      </c>
      <c r="D18" s="8">
        <v>0.28214699029922485</v>
      </c>
      <c r="E18" s="8">
        <v>0.28214699029922485</v>
      </c>
      <c r="F18" s="8">
        <v>6.4592041969299316</v>
      </c>
      <c r="G18" s="8">
        <v>192.10502471923826</v>
      </c>
      <c r="H18" s="8">
        <v>3.1951640629076672</v>
      </c>
      <c r="I18" s="8">
        <v>39.882000782721988</v>
      </c>
      <c r="J18" s="7">
        <v>51.841780368895726</v>
      </c>
      <c r="K18" s="7">
        <v>1.064776371214426</v>
      </c>
    </row>
    <row r="19" spans="1:11" ht="12" customHeight="1" x14ac:dyDescent="0.25">
      <c r="A19" s="14">
        <f t="shared" si="0"/>
        <v>41346.375</v>
      </c>
      <c r="B19" s="12">
        <v>93.183433532714844</v>
      </c>
      <c r="C19" s="8">
        <v>0</v>
      </c>
      <c r="D19" s="8">
        <v>0.25733700394630432</v>
      </c>
      <c r="E19" s="8">
        <v>0.25733700394630432</v>
      </c>
      <c r="F19" s="8">
        <v>6.4671750068664551</v>
      </c>
      <c r="G19" s="8">
        <v>192.37286987304685</v>
      </c>
      <c r="H19" s="8">
        <v>2.5763677380756373</v>
      </c>
      <c r="I19" s="8">
        <v>39.891242747098154</v>
      </c>
      <c r="J19" s="7">
        <v>51.848525365534442</v>
      </c>
      <c r="K19" s="7">
        <v>1.0031777431392301</v>
      </c>
    </row>
    <row r="20" spans="1:11" ht="12" customHeight="1" x14ac:dyDescent="0.25">
      <c r="A20" s="14">
        <f t="shared" si="0"/>
        <v>41347.375</v>
      </c>
      <c r="B20" s="12">
        <v>93.17369458921074</v>
      </c>
      <c r="C20" s="8">
        <v>0</v>
      </c>
      <c r="D20" s="8">
        <v>0.24689906199173697</v>
      </c>
      <c r="E20" s="8">
        <v>0.24689906199173697</v>
      </c>
      <c r="F20" s="8">
        <v>6.4747328758239746</v>
      </c>
      <c r="G20" s="8">
        <v>192.51728668212888</v>
      </c>
      <c r="H20" s="8">
        <v>3.4856333911726627</v>
      </c>
      <c r="I20" s="8">
        <v>39.894358271506462</v>
      </c>
      <c r="J20" s="7">
        <v>51.851449865088505</v>
      </c>
      <c r="K20" s="7">
        <v>1.2407724514292715</v>
      </c>
    </row>
    <row r="21" spans="1:11" ht="12" customHeight="1" x14ac:dyDescent="0.25">
      <c r="A21" s="14">
        <f t="shared" si="0"/>
        <v>41348.375</v>
      </c>
      <c r="B21" s="12">
        <v>93.183708190917969</v>
      </c>
      <c r="C21" s="8">
        <v>0</v>
      </c>
      <c r="D21" s="8">
        <v>0.2471269965171814</v>
      </c>
      <c r="E21" s="8">
        <v>0.2471269965171814</v>
      </c>
      <c r="F21" s="8">
        <v>6.892338752746582</v>
      </c>
      <c r="G21" s="8">
        <v>195.90805664062498</v>
      </c>
      <c r="H21" s="8">
        <v>3.5437272568256617</v>
      </c>
      <c r="I21" s="8">
        <v>40.062778517987532</v>
      </c>
      <c r="J21" s="7">
        <v>51.945966234035922</v>
      </c>
      <c r="K21" s="7">
        <v>1.416768531644117</v>
      </c>
    </row>
    <row r="22" spans="1:11" ht="12" customHeight="1" x14ac:dyDescent="0.25">
      <c r="A22" s="14">
        <f t="shared" si="0"/>
        <v>41349.375</v>
      </c>
      <c r="B22" s="12">
        <v>93.251945495605469</v>
      </c>
      <c r="C22" s="8">
        <v>0</v>
      </c>
      <c r="D22" s="8">
        <v>0.23224713363812585</v>
      </c>
      <c r="E22" s="8">
        <v>0.23224713363812585</v>
      </c>
      <c r="F22" s="8">
        <v>6.5314130783081055</v>
      </c>
      <c r="G22" s="8">
        <v>193.07311096191404</v>
      </c>
      <c r="H22" s="8">
        <v>3.0789763316016692</v>
      </c>
      <c r="I22" s="8">
        <v>39.915739410547985</v>
      </c>
      <c r="J22" s="7">
        <v>51.859804928355743</v>
      </c>
      <c r="K22" s="7">
        <v>1.6807626519663852</v>
      </c>
    </row>
    <row r="23" spans="1:11" ht="12" customHeight="1" x14ac:dyDescent="0.25">
      <c r="A23" s="14">
        <f t="shared" si="0"/>
        <v>41350.375</v>
      </c>
      <c r="B23" s="12">
        <v>93.254257202148438</v>
      </c>
      <c r="C23" s="8">
        <v>0</v>
      </c>
      <c r="D23" s="8">
        <v>0.2337539941072464</v>
      </c>
      <c r="E23" s="8">
        <v>0.2337539941072464</v>
      </c>
      <c r="F23" s="8">
        <v>6.4923839569091797</v>
      </c>
      <c r="G23" s="8">
        <v>190.55169525146482</v>
      </c>
      <c r="H23" s="8">
        <v>6.9131732796905059</v>
      </c>
      <c r="I23" s="8">
        <v>39.853178770787061</v>
      </c>
      <c r="J23" s="7">
        <v>51.829063571456864</v>
      </c>
      <c r="K23" s="7">
        <v>0.92397950704254961</v>
      </c>
    </row>
    <row r="24" spans="1:11" ht="12" customHeight="1" x14ac:dyDescent="0.25">
      <c r="A24" s="14">
        <f t="shared" si="0"/>
        <v>41351.375</v>
      </c>
      <c r="B24" s="12">
        <v>93.25421142578125</v>
      </c>
      <c r="C24" s="8">
        <v>0</v>
      </c>
      <c r="D24" s="8">
        <v>0.2270050048828125</v>
      </c>
      <c r="E24" s="8">
        <v>0.2270050048828125</v>
      </c>
      <c r="F24" s="8">
        <v>6.4999260902404785</v>
      </c>
      <c r="G24" s="8">
        <v>189.75900878906248</v>
      </c>
      <c r="H24" s="8">
        <v>7.6102996675264949</v>
      </c>
      <c r="I24" s="8">
        <v>39.840284593126405</v>
      </c>
      <c r="J24" s="7">
        <v>51.825306749323637</v>
      </c>
      <c r="K24" s="7">
        <v>2.9655342093639789</v>
      </c>
    </row>
    <row r="25" spans="1:11" ht="12" customHeight="1" x14ac:dyDescent="0.25">
      <c r="A25" s="14">
        <f t="shared" si="0"/>
        <v>41352.375</v>
      </c>
      <c r="B25" s="12">
        <v>93.239639282226563</v>
      </c>
      <c r="C25" s="8">
        <v>0</v>
      </c>
      <c r="D25" s="8">
        <v>0.21814300119876862</v>
      </c>
      <c r="E25" s="8">
        <v>0.21814300119876862</v>
      </c>
      <c r="F25" s="8">
        <v>6.5339579582214355</v>
      </c>
      <c r="G25" s="8">
        <v>189.9476379394531</v>
      </c>
      <c r="H25" s="8">
        <v>6.0417645688991604</v>
      </c>
      <c r="I25" s="8">
        <v>39.852805817500226</v>
      </c>
      <c r="J25" s="7">
        <v>51.83431220673743</v>
      </c>
      <c r="K25" s="7">
        <v>3.1415302895788244</v>
      </c>
    </row>
    <row r="26" spans="1:11" ht="12" customHeight="1" x14ac:dyDescent="0.25">
      <c r="A26" s="14">
        <f t="shared" si="0"/>
        <v>41353.375</v>
      </c>
      <c r="B26" s="12">
        <v>93.302947998046875</v>
      </c>
      <c r="C26" s="8">
        <v>0</v>
      </c>
      <c r="D26" s="8">
        <v>0.23886199295520782</v>
      </c>
      <c r="E26" s="8">
        <v>0.23886199295520782</v>
      </c>
      <c r="F26" s="8">
        <v>6.5167279243469238</v>
      </c>
      <c r="G26" s="8">
        <v>189.93132629394529</v>
      </c>
      <c r="H26" s="8">
        <v>5.2865443154101728</v>
      </c>
      <c r="I26" s="8">
        <v>39.84655657584036</v>
      </c>
      <c r="J26" s="7">
        <v>51.830882855782882</v>
      </c>
      <c r="K26" s="7">
        <v>1.3375702955474364</v>
      </c>
    </row>
    <row r="27" spans="1:11" ht="12" customHeight="1" x14ac:dyDescent="0.25">
      <c r="A27" s="14">
        <f t="shared" si="0"/>
        <v>41354.375</v>
      </c>
      <c r="B27" s="12">
        <v>93.307807922363281</v>
      </c>
      <c r="C27" s="8">
        <v>0</v>
      </c>
      <c r="D27" s="8">
        <v>0.24102999269962311</v>
      </c>
      <c r="E27" s="8">
        <v>0.24102999269962311</v>
      </c>
      <c r="F27" s="8">
        <v>6.8599390983581543</v>
      </c>
      <c r="G27" s="8">
        <v>192.54219665527341</v>
      </c>
      <c r="H27" s="8">
        <v>5.2865443154101728</v>
      </c>
      <c r="I27" s="8">
        <v>39.967384344352816</v>
      </c>
      <c r="J27" s="7">
        <v>51.90084798275069</v>
      </c>
      <c r="K27" s="7">
        <v>1.4783672456339236</v>
      </c>
    </row>
    <row r="28" spans="1:11" ht="12" customHeight="1" x14ac:dyDescent="0.25">
      <c r="A28" s="14">
        <f t="shared" si="0"/>
        <v>41355.375</v>
      </c>
      <c r="B28" s="12">
        <v>93.229911804199219</v>
      </c>
      <c r="C28" s="8">
        <v>0</v>
      </c>
      <c r="D28" s="8">
        <v>0.2316260039806366</v>
      </c>
      <c r="E28" s="8">
        <v>0.2316260039806366</v>
      </c>
      <c r="F28" s="8">
        <v>6.5793857574462891</v>
      </c>
      <c r="G28" s="8">
        <v>192.99648132324216</v>
      </c>
      <c r="H28" s="8">
        <v>7.6102996675264949</v>
      </c>
      <c r="I28" s="8">
        <v>39.937488954665525</v>
      </c>
      <c r="J28" s="7">
        <v>51.885570542622972</v>
      </c>
      <c r="K28" s="7">
        <v>1.2319726474185293</v>
      </c>
    </row>
    <row r="29" spans="1:11" ht="12" customHeight="1" x14ac:dyDescent="0.25">
      <c r="A29" s="14">
        <f t="shared" si="0"/>
        <v>41356.375</v>
      </c>
      <c r="B29" s="12">
        <v>93.118316650390625</v>
      </c>
      <c r="C29" s="8">
        <v>0</v>
      </c>
      <c r="D29" s="8">
        <v>0.19241300225257874</v>
      </c>
      <c r="E29" s="8">
        <v>0.19241300225257874</v>
      </c>
      <c r="F29" s="8">
        <v>6.5427670478820801</v>
      </c>
      <c r="G29" s="8">
        <v>218.11138616315839</v>
      </c>
      <c r="H29" s="8">
        <v>14.349191713256182</v>
      </c>
      <c r="I29" s="8">
        <v>39.92687343062321</v>
      </c>
      <c r="J29" s="7">
        <v>51.880617541045382</v>
      </c>
      <c r="K29" s="7">
        <v>0.99437793912848782</v>
      </c>
    </row>
    <row r="30" spans="1:11" ht="12" customHeight="1" x14ac:dyDescent="0.25">
      <c r="A30" s="14">
        <f t="shared" si="0"/>
        <v>41357.375</v>
      </c>
      <c r="B30" s="12">
        <v>93.121543884277344</v>
      </c>
      <c r="C30" s="8">
        <v>1.2508000247180462E-2</v>
      </c>
      <c r="D30" s="8">
        <v>0.18639500439167023</v>
      </c>
      <c r="E30" s="8">
        <v>0.19890300463885069</v>
      </c>
      <c r="F30" s="8">
        <v>6.5439281463623047</v>
      </c>
      <c r="G30" s="8">
        <v>202.34079589843748</v>
      </c>
      <c r="H30" s="8">
        <v>5.5770136436751683</v>
      </c>
      <c r="I30" s="8">
        <v>39.927405571288574</v>
      </c>
      <c r="J30" s="7">
        <v>51.880935915802432</v>
      </c>
      <c r="K30" s="7">
        <v>1.4695673557085707</v>
      </c>
    </row>
    <row r="31" spans="1:11" ht="12" customHeight="1" x14ac:dyDescent="0.25">
      <c r="A31" s="14">
        <f t="shared" si="0"/>
        <v>41358.375</v>
      </c>
      <c r="B31" s="12">
        <v>94.5264892578125</v>
      </c>
      <c r="C31" s="8">
        <v>1.1102770566940308</v>
      </c>
      <c r="D31" s="8">
        <v>0.23294499516487122</v>
      </c>
      <c r="E31" s="8">
        <v>1.343222051858902</v>
      </c>
      <c r="F31" s="8">
        <v>6.4861249923706055</v>
      </c>
      <c r="G31" s="8">
        <v>244.21592559814451</v>
      </c>
      <c r="H31" s="8">
        <v>30.034541973533166</v>
      </c>
      <c r="I31" s="8">
        <v>39.826735473108393</v>
      </c>
      <c r="J31" s="7">
        <v>51.799659388537599</v>
      </c>
      <c r="K31" s="7">
        <v>1.583964893762831</v>
      </c>
    </row>
    <row r="32" spans="1:11" ht="12" customHeight="1" x14ac:dyDescent="0.25">
      <c r="A32" s="14">
        <f t="shared" si="0"/>
        <v>41359.375</v>
      </c>
      <c r="B32" s="12">
        <v>93.264869689941406</v>
      </c>
      <c r="C32" s="8">
        <v>0.1262026193427575</v>
      </c>
      <c r="D32" s="8">
        <v>0.16480100154876709</v>
      </c>
      <c r="E32" s="8">
        <v>0.29100362089152459</v>
      </c>
      <c r="F32" s="8">
        <v>6.1488118171691895</v>
      </c>
      <c r="G32" s="8">
        <v>188.0069641113281</v>
      </c>
      <c r="H32" s="8">
        <v>12.780656251630669</v>
      </c>
      <c r="I32" s="8">
        <v>39.673369804425121</v>
      </c>
      <c r="J32" s="7">
        <v>51.639607849956221</v>
      </c>
      <c r="K32" s="7">
        <v>4.3999022738542962E-2</v>
      </c>
    </row>
    <row r="33" spans="1:11" ht="12" customHeight="1" x14ac:dyDescent="0.25">
      <c r="A33" s="14">
        <f t="shared" si="0"/>
        <v>41360.375</v>
      </c>
      <c r="B33" s="12">
        <v>93.235603332519531</v>
      </c>
      <c r="C33" s="8">
        <v>9.7818002104759216E-2</v>
      </c>
      <c r="D33" s="8">
        <v>0.16394500434398651</v>
      </c>
      <c r="E33" s="8">
        <v>0.26176300644874573</v>
      </c>
      <c r="F33" s="8">
        <v>6.1488118171691895</v>
      </c>
      <c r="G33" s="8">
        <v>188.0069641113281</v>
      </c>
      <c r="H33" s="8">
        <v>12.780656251630669</v>
      </c>
      <c r="I33" s="8">
        <v>39.673369804425121</v>
      </c>
      <c r="J33" s="7">
        <v>51.639607849956221</v>
      </c>
      <c r="K33" s="7">
        <v>4.3999022738542962E-2</v>
      </c>
    </row>
    <row r="34" spans="1:11" ht="12" customHeight="1" x14ac:dyDescent="0.25">
      <c r="A34" s="14">
        <f t="shared" si="0"/>
        <v>41361.375</v>
      </c>
      <c r="B34" s="12">
        <v>93.235603332519531</v>
      </c>
      <c r="C34" s="8">
        <v>9.7818002104759216E-2</v>
      </c>
      <c r="D34" s="8">
        <v>0.16394500434398651</v>
      </c>
      <c r="E34" s="8">
        <v>0.26176300644874573</v>
      </c>
      <c r="F34" s="8">
        <v>6.1488118171691895</v>
      </c>
      <c r="G34" s="8">
        <v>188.0069641113281</v>
      </c>
      <c r="H34" s="8">
        <v>12.780656251630669</v>
      </c>
      <c r="I34" s="8">
        <v>39.673369804425121</v>
      </c>
      <c r="J34" s="7">
        <v>51.639607849956221</v>
      </c>
      <c r="K34" s="7">
        <v>4.3999022738542962E-2</v>
      </c>
    </row>
    <row r="35" spans="1:11" ht="12" customHeight="1" x14ac:dyDescent="0.25">
      <c r="A35" s="14">
        <f t="shared" si="0"/>
        <v>41362.375</v>
      </c>
      <c r="B35" s="12">
        <v>98.307151794433594</v>
      </c>
      <c r="C35" s="8">
        <v>0.94682002067565918</v>
      </c>
      <c r="D35" s="8">
        <v>1.4745650291442871</v>
      </c>
      <c r="E35" s="8">
        <v>2.4213850498199463</v>
      </c>
      <c r="F35" s="8">
        <v>6.1488118171691895</v>
      </c>
      <c r="G35" s="8">
        <v>207.22801055908201</v>
      </c>
      <c r="H35" s="8">
        <v>93.356882397167439</v>
      </c>
      <c r="I35" s="8">
        <v>39.673369804425121</v>
      </c>
      <c r="J35" s="7">
        <v>51.639607849956221</v>
      </c>
      <c r="K35" s="7">
        <v>4.3999022738542962E-2</v>
      </c>
    </row>
    <row r="36" spans="1:11" ht="12" customHeight="1" x14ac:dyDescent="0.25">
      <c r="A36" s="14">
        <f t="shared" si="0"/>
        <v>41363.375</v>
      </c>
      <c r="B36" s="12">
        <v>98.723762512207031</v>
      </c>
      <c r="C36" s="8">
        <v>1.0777999646961689E-2</v>
      </c>
      <c r="D36" s="8">
        <v>1.5267210006713867</v>
      </c>
      <c r="E36" s="8">
        <v>1.5374990003183484</v>
      </c>
      <c r="F36" s="8">
        <v>0.98611199855804443</v>
      </c>
      <c r="G36" s="8">
        <v>154.56707611083982</v>
      </c>
      <c r="H36" s="8">
        <v>9.8759615169879975</v>
      </c>
      <c r="I36" s="8">
        <v>37.621453591639813</v>
      </c>
      <c r="J36" s="7">
        <v>50.079785306304551</v>
      </c>
      <c r="K36" s="7">
        <v>2.4727450129331898</v>
      </c>
    </row>
    <row r="37" spans="1:11" ht="12" customHeight="1" thickBot="1" x14ac:dyDescent="0.3">
      <c r="A37" s="14">
        <f t="shared" si="0"/>
        <v>41364.375</v>
      </c>
      <c r="B37" s="13">
        <v>98.935462951660156</v>
      </c>
      <c r="C37" s="9">
        <v>1.0765000246465206E-2</v>
      </c>
      <c r="D37" s="9">
        <v>1.5152419805526733</v>
      </c>
      <c r="E37" s="8">
        <v>1.5260069807991385</v>
      </c>
      <c r="F37" s="9">
        <v>2.9071660041809082</v>
      </c>
      <c r="G37" s="9">
        <v>163.51181640624998</v>
      </c>
      <c r="H37" s="9">
        <v>6.7388913197333293</v>
      </c>
      <c r="I37" s="9">
        <v>38.234634277302362</v>
      </c>
      <c r="J37" s="46">
        <v>50.492321671861454</v>
      </c>
      <c r="K37" s="46">
        <v>1.9447567722886534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98.935462951660156</v>
      </c>
      <c r="C39" s="35">
        <f t="shared" ref="C39:K39" si="1">MAX(C7:C37)</f>
        <v>1.1102770566940308</v>
      </c>
      <c r="D39" s="35">
        <f t="shared" si="1"/>
        <v>1.5267210006713867</v>
      </c>
      <c r="E39" s="35">
        <f t="shared" si="1"/>
        <v>2.4213850498199463</v>
      </c>
      <c r="F39" s="35">
        <f t="shared" si="1"/>
        <v>6.9350948333740234</v>
      </c>
      <c r="G39" s="35">
        <f t="shared" si="1"/>
        <v>244.21592559814451</v>
      </c>
      <c r="H39" s="35">
        <f t="shared" si="1"/>
        <v>93.356882397167439</v>
      </c>
      <c r="I39" s="35">
        <f t="shared" si="1"/>
        <v>40.851242700251056</v>
      </c>
      <c r="J39" s="35">
        <f t="shared" si="1"/>
        <v>52.403261542223682</v>
      </c>
      <c r="K39" s="35">
        <f t="shared" si="1"/>
        <v>3.1415302895788244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P31" sqref="P3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PMX'!C2:K2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PMX'!C3:K3</f>
        <v>PEMEX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41334.375</v>
      </c>
      <c r="B7" s="11">
        <v>91.8258056640625</v>
      </c>
      <c r="C7" s="10">
        <v>0</v>
      </c>
      <c r="D7" s="10">
        <v>6.4902998507022858E-2</v>
      </c>
      <c r="E7" s="10">
        <v>6.4902998507022858E-2</v>
      </c>
      <c r="F7" s="10">
        <v>6.1634988784790039</v>
      </c>
      <c r="G7" s="10">
        <v>215.50738754272459</v>
      </c>
      <c r="H7" s="10">
        <v>0.58093892877862541</v>
      </c>
      <c r="I7" s="10">
        <v>40.445869766727839</v>
      </c>
      <c r="J7" s="10">
        <v>52.14480946265882</v>
      </c>
      <c r="K7" s="10">
        <v>1.7599609363900343E-2</v>
      </c>
    </row>
    <row r="8" spans="1:13" ht="12" customHeight="1" x14ac:dyDescent="0.25">
      <c r="A8" s="14">
        <f t="shared" ref="A8:A37" si="0">A7+1</f>
        <v>41335.375</v>
      </c>
      <c r="B8" s="12">
        <v>91.825531005859375</v>
      </c>
      <c r="C8" s="8">
        <v>0</v>
      </c>
      <c r="D8" s="7">
        <v>6.3354998826980591E-2</v>
      </c>
      <c r="E8" s="10">
        <v>6.3354998826980591E-2</v>
      </c>
      <c r="F8" s="8">
        <v>6.145601749420166</v>
      </c>
      <c r="G8" s="8">
        <v>215.42976989746091</v>
      </c>
      <c r="H8" s="8">
        <v>0.40665724107008328</v>
      </c>
      <c r="I8" s="8">
        <v>40.438292447509987</v>
      </c>
      <c r="J8" s="7">
        <v>52.13833735866902</v>
      </c>
      <c r="K8" s="7">
        <v>1.7599609363900343E-2</v>
      </c>
    </row>
    <row r="9" spans="1:13" ht="12" customHeight="1" x14ac:dyDescent="0.25">
      <c r="A9" s="14">
        <f t="shared" si="0"/>
        <v>41336.375</v>
      </c>
      <c r="B9" s="12">
        <v>91.832046508789063</v>
      </c>
      <c r="C9" s="8">
        <v>0</v>
      </c>
      <c r="D9" s="7">
        <v>6.1266999691724777E-2</v>
      </c>
      <c r="E9" s="10">
        <v>6.1266999691724777E-2</v>
      </c>
      <c r="F9" s="8">
        <v>6.1519660949707031</v>
      </c>
      <c r="G9" s="8">
        <v>215.4685234069824</v>
      </c>
      <c r="H9" s="8">
        <v>0.5228450177508539</v>
      </c>
      <c r="I9" s="8">
        <v>40.441621737826587</v>
      </c>
      <c r="J9" s="7">
        <v>52.142153307542827</v>
      </c>
      <c r="K9" s="7">
        <v>1.7599609363900343E-2</v>
      </c>
    </row>
    <row r="10" spans="1:13" ht="12" customHeight="1" x14ac:dyDescent="0.25">
      <c r="A10" s="14">
        <f t="shared" si="0"/>
        <v>41337.375</v>
      </c>
      <c r="B10" s="12">
        <v>91.930290222167969</v>
      </c>
      <c r="C10" s="8">
        <v>0</v>
      </c>
      <c r="D10" s="7">
        <v>0.10422699898481369</v>
      </c>
      <c r="E10" s="10">
        <v>0.10422699898481369</v>
      </c>
      <c r="F10" s="8">
        <v>6.160851001739502</v>
      </c>
      <c r="G10" s="8">
        <v>215.55553665161131</v>
      </c>
      <c r="H10" s="8">
        <v>1.2780655888632491</v>
      </c>
      <c r="I10" s="8">
        <v>40.449894933299156</v>
      </c>
      <c r="J10" s="7">
        <v>52.150403761961321</v>
      </c>
      <c r="K10" s="7">
        <v>1.7599609363900343E-2</v>
      </c>
    </row>
    <row r="11" spans="1:13" ht="12" customHeight="1" x14ac:dyDescent="0.25">
      <c r="A11" s="14">
        <f t="shared" si="0"/>
        <v>41338.375</v>
      </c>
      <c r="B11" s="12">
        <v>91.269287109375</v>
      </c>
      <c r="C11" s="8">
        <v>0</v>
      </c>
      <c r="D11" s="7">
        <v>4.9988001585006714E-2</v>
      </c>
      <c r="E11" s="10">
        <v>4.9988001585006714E-2</v>
      </c>
      <c r="F11" s="8">
        <v>6.1620049476623535</v>
      </c>
      <c r="G11" s="8">
        <v>215.56583867952301</v>
      </c>
      <c r="H11" s="8">
        <v>0.92950230419570967</v>
      </c>
      <c r="I11" s="8">
        <v>40.450531682813264</v>
      </c>
      <c r="J11" s="7">
        <v>52.150735781350832</v>
      </c>
      <c r="K11" s="7">
        <v>1.7599609363900343E-2</v>
      </c>
    </row>
    <row r="12" spans="1:13" ht="12" customHeight="1" x14ac:dyDescent="0.25">
      <c r="A12" s="14">
        <f t="shared" si="0"/>
        <v>41339.375</v>
      </c>
      <c r="B12" s="12">
        <v>91.656135559082031</v>
      </c>
      <c r="C12" s="8">
        <v>0</v>
      </c>
      <c r="D12" s="7">
        <v>4.7538001090288162E-2</v>
      </c>
      <c r="E12" s="10">
        <v>4.7538001090288162E-2</v>
      </c>
      <c r="F12" s="8">
        <v>6.2501888275146484</v>
      </c>
      <c r="G12" s="8">
        <v>217.33540191650388</v>
      </c>
      <c r="H12" s="8">
        <v>0.81331448214016655</v>
      </c>
      <c r="I12" s="8">
        <v>40.532367640008339</v>
      </c>
      <c r="J12" s="7">
        <v>52.202576288220691</v>
      </c>
      <c r="K12" s="7">
        <v>1.7599609363900343E-2</v>
      </c>
    </row>
    <row r="13" spans="1:13" ht="12" customHeight="1" x14ac:dyDescent="0.25">
      <c r="A13" s="14">
        <f t="shared" si="0"/>
        <v>41340.375</v>
      </c>
      <c r="B13" s="12">
        <v>91.548492431640625</v>
      </c>
      <c r="C13" s="8">
        <v>0</v>
      </c>
      <c r="D13" s="8">
        <v>4.5687001198530197E-2</v>
      </c>
      <c r="E13" s="10">
        <v>4.5687001198530197E-2</v>
      </c>
      <c r="F13" s="8">
        <v>6.2524161338806152</v>
      </c>
      <c r="G13" s="8">
        <v>217.34572830200193</v>
      </c>
      <c r="H13" s="8">
        <v>1.4523472765717911</v>
      </c>
      <c r="I13" s="8">
        <v>40.535424037676059</v>
      </c>
      <c r="J13" s="7">
        <v>52.205710005472262</v>
      </c>
      <c r="K13" s="7">
        <v>1.7599609363900343E-2</v>
      </c>
    </row>
    <row r="14" spans="1:13" ht="12" customHeight="1" x14ac:dyDescent="0.25">
      <c r="A14" s="14">
        <f t="shared" si="0"/>
        <v>41341.375</v>
      </c>
      <c r="B14" s="12">
        <v>91.639869689941406</v>
      </c>
      <c r="C14" s="8">
        <v>0</v>
      </c>
      <c r="D14" s="8">
        <v>4.3189000338315964E-2</v>
      </c>
      <c r="E14" s="10">
        <v>4.3189000338315964E-2</v>
      </c>
      <c r="F14" s="8">
        <v>6.2666158676147461</v>
      </c>
      <c r="G14" s="8">
        <v>217.43384017944334</v>
      </c>
      <c r="H14" s="8">
        <v>1.5685350986273341</v>
      </c>
      <c r="I14" s="8">
        <v>40.542869458780274</v>
      </c>
      <c r="J14" s="7">
        <v>52.211545359947962</v>
      </c>
      <c r="K14" s="7">
        <v>1.7599609363900343E-2</v>
      </c>
    </row>
    <row r="15" spans="1:13" ht="12" customHeight="1" x14ac:dyDescent="0.25">
      <c r="A15" s="14">
        <f t="shared" si="0"/>
        <v>41342.375</v>
      </c>
      <c r="B15" s="12">
        <v>91.836700439453125</v>
      </c>
      <c r="C15" s="8">
        <v>0</v>
      </c>
      <c r="D15" s="8">
        <v>8.0091997981071472E-2</v>
      </c>
      <c r="E15" s="10">
        <v>8.0091997981071472E-2</v>
      </c>
      <c r="F15" s="8">
        <v>6.0891008377075195</v>
      </c>
      <c r="G15" s="8">
        <v>189.51842522309798</v>
      </c>
      <c r="H15" s="8">
        <v>1.7428166955863313</v>
      </c>
      <c r="I15" s="8">
        <v>39.69984948779031</v>
      </c>
      <c r="J15" s="7">
        <v>51.677589958472652</v>
      </c>
      <c r="K15" s="7">
        <v>1.7599609363900343E-2</v>
      </c>
    </row>
    <row r="16" spans="1:13" ht="12" customHeight="1" x14ac:dyDescent="0.25">
      <c r="A16" s="14">
        <f t="shared" si="0"/>
        <v>41343.375</v>
      </c>
      <c r="B16" s="12">
        <v>93.209663391113281</v>
      </c>
      <c r="C16" s="8">
        <v>0</v>
      </c>
      <c r="D16" s="8">
        <v>0.21354299783706665</v>
      </c>
      <c r="E16" s="10">
        <v>0.21354299783706665</v>
      </c>
      <c r="F16" s="8">
        <v>6.0875029563903809</v>
      </c>
      <c r="G16" s="8">
        <v>185.93985595703123</v>
      </c>
      <c r="H16" s="8">
        <v>1.2780655888632491</v>
      </c>
      <c r="I16" s="8">
        <v>39.623439546097579</v>
      </c>
      <c r="J16" s="7">
        <v>51.607902272364555</v>
      </c>
      <c r="K16" s="7">
        <v>1.7599609363900343E-2</v>
      </c>
    </row>
    <row r="17" spans="1:11" ht="12" customHeight="1" x14ac:dyDescent="0.25">
      <c r="A17" s="14">
        <f t="shared" si="0"/>
        <v>41344.375</v>
      </c>
      <c r="B17" s="12">
        <v>93.23455810546875</v>
      </c>
      <c r="C17" s="8">
        <v>0</v>
      </c>
      <c r="D17" s="8">
        <v>0.24053999781608582</v>
      </c>
      <c r="E17" s="10">
        <v>0.24053999781608582</v>
      </c>
      <c r="F17" s="8">
        <v>6.0684571266174316</v>
      </c>
      <c r="G17" s="8">
        <v>187.12335815429685</v>
      </c>
      <c r="H17" s="8">
        <v>0.75522057111239504</v>
      </c>
      <c r="I17" s="8">
        <v>39.632654221208853</v>
      </c>
      <c r="J17" s="7">
        <v>51.630938960142743</v>
      </c>
      <c r="K17" s="7">
        <v>1.7599609363900343E-2</v>
      </c>
    </row>
    <row r="18" spans="1:11" ht="12" customHeight="1" x14ac:dyDescent="0.25">
      <c r="A18" s="14">
        <f t="shared" si="0"/>
        <v>41345.375</v>
      </c>
      <c r="B18" s="12">
        <v>92.95404052734375</v>
      </c>
      <c r="C18" s="8">
        <v>0</v>
      </c>
      <c r="D18" s="8">
        <v>0.12492600083351135</v>
      </c>
      <c r="E18" s="10">
        <v>0.12492600083351135</v>
      </c>
      <c r="F18" s="8">
        <v>6.069983959197998</v>
      </c>
      <c r="G18" s="8">
        <v>187.13310852050779</v>
      </c>
      <c r="H18" s="8">
        <v>0.75522057111239504</v>
      </c>
      <c r="I18" s="8">
        <v>39.633409224204151</v>
      </c>
      <c r="J18" s="7">
        <v>51.631703059559669</v>
      </c>
      <c r="K18" s="7">
        <v>2.6399414717058409E-2</v>
      </c>
    </row>
    <row r="19" spans="1:11" ht="12" customHeight="1" x14ac:dyDescent="0.25">
      <c r="A19" s="14">
        <f t="shared" si="0"/>
        <v>41346.375</v>
      </c>
      <c r="B19" s="12">
        <v>92.939590454101563</v>
      </c>
      <c r="C19" s="8">
        <v>0</v>
      </c>
      <c r="D19" s="8">
        <v>0.12119899690151215</v>
      </c>
      <c r="E19" s="10">
        <v>0.12119899690151215</v>
      </c>
      <c r="F19" s="8">
        <v>6.1245298385620117</v>
      </c>
      <c r="G19" s="8">
        <v>190.00850524902341</v>
      </c>
      <c r="H19" s="8">
        <v>0.75522057111239504</v>
      </c>
      <c r="I19" s="8">
        <v>39.719161190910981</v>
      </c>
      <c r="J19" s="7">
        <v>51.690502328976564</v>
      </c>
      <c r="K19" s="7">
        <v>2.6399414717058409E-2</v>
      </c>
    </row>
    <row r="20" spans="1:11" ht="12" customHeight="1" x14ac:dyDescent="0.25">
      <c r="A20" s="14">
        <f t="shared" si="0"/>
        <v>41347.375</v>
      </c>
      <c r="B20" s="12">
        <v>92.92193603515625</v>
      </c>
      <c r="C20" s="8">
        <v>0</v>
      </c>
      <c r="D20" s="8">
        <v>0.11853700131177902</v>
      </c>
      <c r="E20" s="10">
        <v>0.11853700131177902</v>
      </c>
      <c r="F20" s="8">
        <v>6.1322586751931309</v>
      </c>
      <c r="G20" s="8">
        <v>190.38042297363279</v>
      </c>
      <c r="H20" s="8">
        <v>0.81331448214016655</v>
      </c>
      <c r="I20" s="8">
        <v>39.732428321858471</v>
      </c>
      <c r="J20" s="7">
        <v>51.702400448468708</v>
      </c>
      <c r="K20" s="7">
        <v>2.6399414717058409E-2</v>
      </c>
    </row>
    <row r="21" spans="1:11" ht="12" customHeight="1" x14ac:dyDescent="0.25">
      <c r="A21" s="14">
        <f t="shared" si="0"/>
        <v>41348.375</v>
      </c>
      <c r="B21" s="12">
        <v>92.445526123046875</v>
      </c>
      <c r="C21" s="8">
        <v>0</v>
      </c>
      <c r="D21" s="8">
        <v>0.11493600159883499</v>
      </c>
      <c r="E21" s="10">
        <v>0.11493600159883499</v>
      </c>
      <c r="F21" s="8">
        <v>6.1315698623657227</v>
      </c>
      <c r="G21" s="8">
        <v>190.36813964843748</v>
      </c>
      <c r="H21" s="8">
        <v>1.1037839011547068</v>
      </c>
      <c r="I21" s="8">
        <v>39.733277107924891</v>
      </c>
      <c r="J21" s="7">
        <v>51.703163926060434</v>
      </c>
      <c r="K21" s="7">
        <v>1.7599609363900343E-2</v>
      </c>
    </row>
    <row r="22" spans="1:11" ht="12" customHeight="1" x14ac:dyDescent="0.25">
      <c r="A22" s="14">
        <f t="shared" si="0"/>
        <v>41349.375</v>
      </c>
      <c r="B22" s="12">
        <v>92.854209899902344</v>
      </c>
      <c r="C22" s="8">
        <v>0</v>
      </c>
      <c r="D22" s="8">
        <v>0.11153300106525421</v>
      </c>
      <c r="E22" s="10">
        <v>0.11153300106525421</v>
      </c>
      <c r="F22" s="8">
        <v>6.1502971649169922</v>
      </c>
      <c r="G22" s="8">
        <v>188.27675476074216</v>
      </c>
      <c r="H22" s="8">
        <v>1.1618778575572508</v>
      </c>
      <c r="I22" s="8">
        <v>39.693995940471339</v>
      </c>
      <c r="J22" s="7">
        <v>51.688460182320604</v>
      </c>
      <c r="K22" s="7">
        <v>1.7599609363900343E-2</v>
      </c>
    </row>
    <row r="23" spans="1:11" ht="12" customHeight="1" x14ac:dyDescent="0.25">
      <c r="A23" s="14">
        <f t="shared" si="0"/>
        <v>41350.375</v>
      </c>
      <c r="B23" s="12">
        <v>92.996345520019531</v>
      </c>
      <c r="C23" s="8">
        <v>0</v>
      </c>
      <c r="D23" s="8">
        <v>0.11262600123882294</v>
      </c>
      <c r="E23" s="10">
        <v>0.11262600123882294</v>
      </c>
      <c r="F23" s="8">
        <v>6.1494369506835937</v>
      </c>
      <c r="G23" s="8">
        <v>187.81003417968748</v>
      </c>
      <c r="H23" s="8">
        <v>1.6266289642803331</v>
      </c>
      <c r="I23" s="8">
        <v>39.686045667966646</v>
      </c>
      <c r="J23" s="7">
        <v>51.684089351727344</v>
      </c>
      <c r="K23" s="7">
        <v>1.7599609363900343E-2</v>
      </c>
    </row>
    <row r="24" spans="1:11" ht="12" customHeight="1" x14ac:dyDescent="0.25">
      <c r="A24" s="14">
        <f t="shared" si="0"/>
        <v>41351.375</v>
      </c>
      <c r="B24" s="12">
        <v>92.981063842773437</v>
      </c>
      <c r="C24" s="8">
        <v>0</v>
      </c>
      <c r="D24" s="8">
        <v>0.11183200031518936</v>
      </c>
      <c r="E24" s="10">
        <v>0.11183200031518936</v>
      </c>
      <c r="F24" s="8">
        <v>6.1715741157531738</v>
      </c>
      <c r="G24" s="8">
        <v>187.81319274902341</v>
      </c>
      <c r="H24" s="8">
        <v>1.5685350986273341</v>
      </c>
      <c r="I24" s="8">
        <v>39.689029294261324</v>
      </c>
      <c r="J24" s="7">
        <v>51.688137259352729</v>
      </c>
      <c r="K24" s="7">
        <v>1.7599609363900343E-2</v>
      </c>
    </row>
    <row r="25" spans="1:11" ht="12" customHeight="1" x14ac:dyDescent="0.25">
      <c r="A25" s="14">
        <f t="shared" si="0"/>
        <v>41352.375</v>
      </c>
      <c r="B25" s="12">
        <v>92.988059997558594</v>
      </c>
      <c r="C25" s="8">
        <v>0</v>
      </c>
      <c r="D25" s="8">
        <v>0.10723300278186798</v>
      </c>
      <c r="E25" s="10">
        <v>0.10723300278186798</v>
      </c>
      <c r="F25" s="8">
        <v>6.1934008598327637</v>
      </c>
      <c r="G25" s="8">
        <v>187.94908752441404</v>
      </c>
      <c r="H25" s="8">
        <v>1.7428166955863313</v>
      </c>
      <c r="I25" s="8">
        <v>39.699649366514443</v>
      </c>
      <c r="J25" s="7">
        <v>51.698134226724207</v>
      </c>
      <c r="K25" s="7">
        <v>2.6399414717058409E-2</v>
      </c>
    </row>
    <row r="26" spans="1:11" ht="12" customHeight="1" x14ac:dyDescent="0.25">
      <c r="A26" s="14">
        <f t="shared" si="0"/>
        <v>41353.375</v>
      </c>
      <c r="B26" s="12">
        <v>93.008415222167969</v>
      </c>
      <c r="C26" s="8">
        <v>0</v>
      </c>
      <c r="D26" s="8">
        <v>0.10646700114011765</v>
      </c>
      <c r="E26" s="10">
        <v>0.10646700114011765</v>
      </c>
      <c r="F26" s="8">
        <v>6.1142401695251465</v>
      </c>
      <c r="G26" s="8">
        <v>187.49747314453123</v>
      </c>
      <c r="H26" s="8">
        <v>1.6847228299333323</v>
      </c>
      <c r="I26" s="8">
        <v>39.666174534915719</v>
      </c>
      <c r="J26" s="7">
        <v>51.669958060725001</v>
      </c>
      <c r="K26" s="7">
        <v>1.7599609363900343E-2</v>
      </c>
    </row>
    <row r="27" spans="1:11" ht="12" customHeight="1" x14ac:dyDescent="0.25">
      <c r="A27" s="14">
        <f t="shared" si="0"/>
        <v>41354.375</v>
      </c>
      <c r="B27" s="12">
        <v>92.639579772949219</v>
      </c>
      <c r="C27" s="8">
        <v>0</v>
      </c>
      <c r="D27" s="8">
        <v>0.10013700276613235</v>
      </c>
      <c r="E27" s="10">
        <v>0.10013700276613235</v>
      </c>
      <c r="F27" s="8">
        <v>6.1073780059814453</v>
      </c>
      <c r="G27" s="8">
        <v>187.46651306152341</v>
      </c>
      <c r="H27" s="8">
        <v>1.9170984740444184</v>
      </c>
      <c r="I27" s="8">
        <v>39.663300065680616</v>
      </c>
      <c r="J27" s="7">
        <v>51.6673564841388</v>
      </c>
      <c r="K27" s="7">
        <v>2.6399414717058409E-2</v>
      </c>
    </row>
    <row r="28" spans="1:11" ht="12" customHeight="1" x14ac:dyDescent="0.25">
      <c r="A28" s="14">
        <f t="shared" si="0"/>
        <v>41355.375</v>
      </c>
      <c r="B28" s="12">
        <v>92.845169067382812</v>
      </c>
      <c r="C28" s="8">
        <v>0</v>
      </c>
      <c r="D28" s="8">
        <v>9.6633002161979675E-2</v>
      </c>
      <c r="E28" s="10">
        <v>9.6633002161979675E-2</v>
      </c>
      <c r="F28" s="8">
        <v>6.121309757232666</v>
      </c>
      <c r="G28" s="8">
        <v>189.7949279785156</v>
      </c>
      <c r="H28" s="8">
        <v>1.8590046083914193</v>
      </c>
      <c r="I28" s="8">
        <v>39.726270044414896</v>
      </c>
      <c r="J28" s="7">
        <v>51.710141503275921</v>
      </c>
      <c r="K28" s="7">
        <v>1.7599609363900343E-2</v>
      </c>
    </row>
    <row r="29" spans="1:11" ht="12" customHeight="1" x14ac:dyDescent="0.25">
      <c r="A29" s="14">
        <f t="shared" si="0"/>
        <v>41356.375</v>
      </c>
      <c r="B29" s="12">
        <v>92.885169982910156</v>
      </c>
      <c r="C29" s="8">
        <v>0</v>
      </c>
      <c r="D29" s="8">
        <v>9.4498001039028168E-2</v>
      </c>
      <c r="E29" s="10">
        <v>9.4498001039028168E-2</v>
      </c>
      <c r="F29" s="8">
        <v>6.2348628044128418</v>
      </c>
      <c r="G29" s="8">
        <v>191.00301208496091</v>
      </c>
      <c r="H29" s="8">
        <v>1.2780655888632491</v>
      </c>
      <c r="I29" s="8">
        <v>39.787347967450117</v>
      </c>
      <c r="J29" s="7">
        <v>51.758188802326039</v>
      </c>
      <c r="K29" s="7">
        <v>2.6399414717058409E-2</v>
      </c>
    </row>
    <row r="30" spans="1:11" ht="12" customHeight="1" x14ac:dyDescent="0.25">
      <c r="A30" s="14">
        <f t="shared" si="0"/>
        <v>41357.375</v>
      </c>
      <c r="B30" s="12">
        <v>92.8841552734375</v>
      </c>
      <c r="C30" s="8">
        <v>0</v>
      </c>
      <c r="D30" s="8">
        <v>9.4172999262809753E-2</v>
      </c>
      <c r="E30" s="10">
        <v>9.4172999262809753E-2</v>
      </c>
      <c r="F30" s="8">
        <v>6.2379951477050781</v>
      </c>
      <c r="G30" s="8">
        <v>190.98392333984373</v>
      </c>
      <c r="H30" s="8">
        <v>0.98759616984870868</v>
      </c>
      <c r="I30" s="8">
        <v>39.790345238377235</v>
      </c>
      <c r="J30" s="7">
        <v>51.762636952503151</v>
      </c>
      <c r="K30" s="7">
        <v>1.7599609363900343E-2</v>
      </c>
    </row>
    <row r="31" spans="1:11" ht="12" customHeight="1" x14ac:dyDescent="0.25">
      <c r="A31" s="14">
        <f t="shared" si="0"/>
        <v>41358.375</v>
      </c>
      <c r="B31" s="12">
        <v>92.983917236328125</v>
      </c>
      <c r="C31" s="8">
        <v>0</v>
      </c>
      <c r="D31" s="8">
        <v>0.14985699951648712</v>
      </c>
      <c r="E31" s="10">
        <v>0.14985699951648712</v>
      </c>
      <c r="F31" s="8">
        <v>3.9496150016784668</v>
      </c>
      <c r="G31" s="8">
        <v>186.61960449218748</v>
      </c>
      <c r="H31" s="8">
        <v>1.1037839011547068</v>
      </c>
      <c r="I31" s="8">
        <v>38.605363489047384</v>
      </c>
      <c r="J31" s="7">
        <v>50.302538479182132</v>
      </c>
      <c r="K31" s="7">
        <v>2.6399414717058409E-2</v>
      </c>
    </row>
    <row r="32" spans="1:11" ht="12" customHeight="1" x14ac:dyDescent="0.25">
      <c r="A32" s="14">
        <f t="shared" si="0"/>
        <v>41359.375</v>
      </c>
      <c r="B32" s="12">
        <v>93.235603332519531</v>
      </c>
      <c r="C32" s="8">
        <v>9.7818002104759216E-2</v>
      </c>
      <c r="D32" s="8">
        <v>0.16383199393749237</v>
      </c>
      <c r="E32" s="10">
        <v>0.26164999604225159</v>
      </c>
      <c r="F32" s="8">
        <v>6.0931239128112793</v>
      </c>
      <c r="G32" s="8">
        <v>187.73554077148435</v>
      </c>
      <c r="H32" s="8">
        <v>12.722943527974564</v>
      </c>
      <c r="I32" s="8">
        <v>39.645603326896179</v>
      </c>
      <c r="J32" s="7">
        <v>51.604525263013244</v>
      </c>
      <c r="K32" s="7">
        <v>3.5199218727800685E-2</v>
      </c>
    </row>
    <row r="33" spans="1:11" ht="12" customHeight="1" x14ac:dyDescent="0.25">
      <c r="A33" s="14">
        <f t="shared" si="0"/>
        <v>41360.375</v>
      </c>
      <c r="B33" s="12">
        <v>93.235603332519531</v>
      </c>
      <c r="C33" s="8">
        <v>9.7818002104759216E-2</v>
      </c>
      <c r="D33" s="8">
        <v>0.16394500434398651</v>
      </c>
      <c r="E33" s="10">
        <v>0.26176300644874573</v>
      </c>
      <c r="F33" s="8">
        <v>6.1488118171691895</v>
      </c>
      <c r="G33" s="8">
        <v>188.0069641113281</v>
      </c>
      <c r="H33" s="8">
        <v>12.780656251630669</v>
      </c>
      <c r="I33" s="8">
        <v>39.673369804425121</v>
      </c>
      <c r="J33" s="7">
        <v>51.639607849956221</v>
      </c>
      <c r="K33" s="7">
        <v>4.3999022738542962E-2</v>
      </c>
    </row>
    <row r="34" spans="1:11" ht="12" customHeight="1" x14ac:dyDescent="0.25">
      <c r="A34" s="14">
        <f t="shared" si="0"/>
        <v>41361.375</v>
      </c>
      <c r="B34" s="12">
        <v>93.235603332519531</v>
      </c>
      <c r="C34" s="8">
        <v>9.7818002104759216E-2</v>
      </c>
      <c r="D34" s="8">
        <v>0.16394500434398651</v>
      </c>
      <c r="E34" s="10">
        <v>0.26176300644874573</v>
      </c>
      <c r="F34" s="8">
        <v>6.1488118171691895</v>
      </c>
      <c r="G34" s="8">
        <v>188.0069641113281</v>
      </c>
      <c r="H34" s="8">
        <v>12.780656251630669</v>
      </c>
      <c r="I34" s="8">
        <v>39.673369804425121</v>
      </c>
      <c r="J34" s="7">
        <v>51.639607849956221</v>
      </c>
      <c r="K34" s="7">
        <v>4.3999022738542962E-2</v>
      </c>
    </row>
    <row r="35" spans="1:11" ht="12" customHeight="1" x14ac:dyDescent="0.25">
      <c r="A35" s="14">
        <f t="shared" si="0"/>
        <v>41362.375</v>
      </c>
      <c r="B35" s="12">
        <v>93.235603332519531</v>
      </c>
      <c r="C35" s="8">
        <v>0</v>
      </c>
      <c r="D35" s="8">
        <v>0.16394500434398651</v>
      </c>
      <c r="E35" s="10">
        <v>0.16394500434398651</v>
      </c>
      <c r="F35" s="8">
        <v>0.2815609872341156</v>
      </c>
      <c r="G35" s="8">
        <v>152.1761535644531</v>
      </c>
      <c r="H35" s="8">
        <v>3.9503846793948347</v>
      </c>
      <c r="I35" s="8">
        <v>37.32703198684419</v>
      </c>
      <c r="J35" s="7">
        <v>49.781645539167627</v>
      </c>
      <c r="K35" s="7">
        <v>4.3999022738542962E-2</v>
      </c>
    </row>
    <row r="36" spans="1:11" ht="12" customHeight="1" x14ac:dyDescent="0.25">
      <c r="A36" s="14">
        <f t="shared" si="0"/>
        <v>41363.375</v>
      </c>
      <c r="B36" s="12">
        <v>97.585678100585938</v>
      </c>
      <c r="C36" s="8">
        <v>0</v>
      </c>
      <c r="D36" s="8">
        <v>1.0168759822845459</v>
      </c>
      <c r="E36" s="10">
        <v>1.0168759822845459</v>
      </c>
      <c r="F36" s="8">
        <v>0.11306100338697433</v>
      </c>
      <c r="G36" s="8">
        <v>150.65193786621091</v>
      </c>
      <c r="H36" s="8">
        <v>2.3237557151145016</v>
      </c>
      <c r="I36" s="8">
        <v>37.268007580991956</v>
      </c>
      <c r="J36" s="7">
        <v>49.699545785745272</v>
      </c>
      <c r="K36" s="7">
        <v>0.68638475579520286</v>
      </c>
    </row>
    <row r="37" spans="1:11" ht="12" customHeight="1" thickBot="1" x14ac:dyDescent="0.3">
      <c r="A37" s="14">
        <f t="shared" si="0"/>
        <v>41364.375</v>
      </c>
      <c r="B37" s="13">
        <v>95.948173522949219</v>
      </c>
      <c r="C37" s="9">
        <v>0</v>
      </c>
      <c r="D37" s="9">
        <v>0.61289298534393311</v>
      </c>
      <c r="E37" s="10">
        <v>0.61289298534393311</v>
      </c>
      <c r="F37" s="9">
        <v>0.21147699654102325</v>
      </c>
      <c r="G37" s="9">
        <v>151.14464416503904</v>
      </c>
      <c r="H37" s="9">
        <v>2.0913800710034156</v>
      </c>
      <c r="I37" s="9">
        <v>37.302162370107524</v>
      </c>
      <c r="J37" s="46">
        <v>49.754856577467024</v>
      </c>
      <c r="K37" s="46">
        <v>0.31679296586537459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91.269287109375</v>
      </c>
      <c r="C39" s="35">
        <f t="shared" ref="C39:K39" si="1">MIN(C7:C37)</f>
        <v>0</v>
      </c>
      <c r="D39" s="35">
        <f t="shared" si="1"/>
        <v>4.3189000338315964E-2</v>
      </c>
      <c r="E39" s="35">
        <f t="shared" si="1"/>
        <v>4.3189000338315964E-2</v>
      </c>
      <c r="F39" s="35">
        <f t="shared" si="1"/>
        <v>0.11306100338697433</v>
      </c>
      <c r="G39" s="35">
        <f t="shared" si="1"/>
        <v>150.65193786621091</v>
      </c>
      <c r="H39" s="35">
        <f t="shared" si="1"/>
        <v>0.40665724107008328</v>
      </c>
      <c r="I39" s="35">
        <f t="shared" si="1"/>
        <v>37.268007580991956</v>
      </c>
      <c r="J39" s="35">
        <f t="shared" si="1"/>
        <v>49.699545785745272</v>
      </c>
      <c r="K39" s="35">
        <f t="shared" si="1"/>
        <v>1.7599609363900343E-2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sqref="A1:N1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tr">
        <f>'Mínimos PMX'!C2:K2</f>
        <v>Terminal de LNG de Altamira, S. de R.L. de C.V.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31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41334.375</v>
      </c>
      <c r="B7" s="11">
        <v>91.867841968101345</v>
      </c>
      <c r="C7" s="10">
        <v>0</v>
      </c>
      <c r="D7" s="10">
        <v>9.3115911132531717E-2</v>
      </c>
      <c r="E7" s="10">
        <v>9.3115911132531717E-2</v>
      </c>
      <c r="F7" s="10">
        <v>6.4670030319579288</v>
      </c>
      <c r="G7" s="10">
        <v>217.48466467543898</v>
      </c>
      <c r="H7" s="10">
        <v>0.94713446516354072</v>
      </c>
      <c r="I7" s="10">
        <v>40.591353211928485</v>
      </c>
      <c r="J7" s="10">
        <v>52.242139084816628</v>
      </c>
      <c r="K7" s="10">
        <v>9.1249573733217001E-2</v>
      </c>
      <c r="L7" s="39"/>
      <c r="M7" s="30" t="s">
        <v>27</v>
      </c>
      <c r="N7" s="30" t="s">
        <v>28</v>
      </c>
    </row>
    <row r="8" spans="1:17" ht="12" customHeight="1" x14ac:dyDescent="0.25">
      <c r="A8" s="14">
        <f t="shared" ref="A8:A37" si="0">A7+1</f>
        <v>41335.375</v>
      </c>
      <c r="B8" s="12">
        <v>91.932143388178631</v>
      </c>
      <c r="C8" s="8">
        <v>0</v>
      </c>
      <c r="D8" s="7">
        <v>0.10799042893015673</v>
      </c>
      <c r="E8" s="8">
        <v>0.10799042893015673</v>
      </c>
      <c r="F8" s="8">
        <v>6.4030915372016484</v>
      </c>
      <c r="G8" s="8">
        <v>217.03949589507687</v>
      </c>
      <c r="H8" s="8">
        <v>1.2524701011808355</v>
      </c>
      <c r="I8" s="8">
        <v>40.557576487855833</v>
      </c>
      <c r="J8" s="7">
        <v>52.216794785416482</v>
      </c>
      <c r="K8" s="7">
        <v>3.037710050854894E-2</v>
      </c>
      <c r="L8" s="40"/>
      <c r="M8" s="36"/>
      <c r="N8" s="36"/>
    </row>
    <row r="9" spans="1:17" ht="12" customHeight="1" x14ac:dyDescent="0.25">
      <c r="A9" s="14">
        <f t="shared" si="0"/>
        <v>41336.375</v>
      </c>
      <c r="B9" s="12">
        <v>91.933218902722061</v>
      </c>
      <c r="C9" s="8">
        <v>0</v>
      </c>
      <c r="D9" s="7">
        <v>0.10685810660617572</v>
      </c>
      <c r="E9" s="8">
        <v>0.10685810660617572</v>
      </c>
      <c r="F9" s="8">
        <v>6.4032650580538526</v>
      </c>
      <c r="G9" s="8">
        <v>217.0355559823754</v>
      </c>
      <c r="H9" s="8">
        <v>1.1648043950313549</v>
      </c>
      <c r="I9" s="8">
        <v>40.558122514340852</v>
      </c>
      <c r="J9" s="7">
        <v>52.217574951307192</v>
      </c>
      <c r="K9" s="7">
        <v>3.1840456551532871E-2</v>
      </c>
      <c r="L9" s="40"/>
      <c r="M9" s="36"/>
      <c r="N9" s="36"/>
    </row>
    <row r="10" spans="1:17" ht="12" customHeight="1" x14ac:dyDescent="0.25">
      <c r="A10" s="14">
        <f t="shared" si="0"/>
        <v>41337.375</v>
      </c>
      <c r="B10" s="12">
        <v>92.104351101675945</v>
      </c>
      <c r="C10" s="8">
        <v>0</v>
      </c>
      <c r="D10" s="7">
        <v>0.14181463357509028</v>
      </c>
      <c r="E10" s="8">
        <v>0.14181463357509028</v>
      </c>
      <c r="F10" s="8">
        <v>6.2363540643994391</v>
      </c>
      <c r="G10" s="8">
        <v>215.89406800614779</v>
      </c>
      <c r="H10" s="8">
        <v>1.2785960944418688</v>
      </c>
      <c r="I10" s="8">
        <v>40.472440990028723</v>
      </c>
      <c r="J10" s="7">
        <v>52.154684620936635</v>
      </c>
      <c r="K10" s="7">
        <v>9.305203267661015E-2</v>
      </c>
      <c r="L10" s="40"/>
      <c r="M10" s="36"/>
      <c r="N10" s="36"/>
    </row>
    <row r="11" spans="1:17" ht="12" customHeight="1" x14ac:dyDescent="0.25">
      <c r="A11" s="14">
        <f t="shared" si="0"/>
        <v>41338.375</v>
      </c>
      <c r="B11" s="12">
        <v>91.836383791468208</v>
      </c>
      <c r="C11" s="8">
        <v>0</v>
      </c>
      <c r="D11" s="7">
        <v>9.2416595160274825E-2</v>
      </c>
      <c r="E11" s="8">
        <v>9.2416595160274825E-2</v>
      </c>
      <c r="F11" s="8">
        <v>6.4573080829618323</v>
      </c>
      <c r="G11" s="8">
        <v>218.27410664469889</v>
      </c>
      <c r="H11" s="8">
        <v>1.3761678775400619</v>
      </c>
      <c r="I11" s="8">
        <v>40.615159164988548</v>
      </c>
      <c r="J11" s="7">
        <v>52.255263682271405</v>
      </c>
      <c r="K11" s="7">
        <v>6.952273721146883E-2</v>
      </c>
      <c r="L11" s="40"/>
      <c r="M11" s="36"/>
      <c r="N11" s="36"/>
    </row>
    <row r="12" spans="1:17" ht="12" customHeight="1" x14ac:dyDescent="0.25">
      <c r="A12" s="14">
        <f t="shared" si="0"/>
        <v>41339.375</v>
      </c>
      <c r="B12" s="12">
        <v>91.775052327082932</v>
      </c>
      <c r="C12" s="8">
        <v>0</v>
      </c>
      <c r="D12" s="7">
        <v>8.3311641167668538E-2</v>
      </c>
      <c r="E12" s="8">
        <v>8.3311641167668538E-2</v>
      </c>
      <c r="F12" s="8">
        <v>6.4930450616964315</v>
      </c>
      <c r="G12" s="8">
        <v>219.03310464110174</v>
      </c>
      <c r="H12" s="8">
        <v>1.1278635305913973</v>
      </c>
      <c r="I12" s="8">
        <v>40.650625091847232</v>
      </c>
      <c r="J12" s="7">
        <v>52.278758697010275</v>
      </c>
      <c r="K12" s="7">
        <v>9.7964843919405825E-2</v>
      </c>
      <c r="L12" s="40"/>
      <c r="M12" s="36"/>
      <c r="N12" s="36"/>
    </row>
    <row r="13" spans="1:17" ht="12" customHeight="1" x14ac:dyDescent="0.25">
      <c r="A13" s="14">
        <f t="shared" si="0"/>
        <v>41340.375</v>
      </c>
      <c r="B13" s="12">
        <v>91.742888085630341</v>
      </c>
      <c r="C13" s="8">
        <v>0</v>
      </c>
      <c r="D13" s="8">
        <v>7.5897027556930188E-2</v>
      </c>
      <c r="E13" s="8">
        <v>7.5897027556930188E-2</v>
      </c>
      <c r="F13" s="8">
        <v>6.5232969990069858</v>
      </c>
      <c r="G13" s="8">
        <v>219.27412751844579</v>
      </c>
      <c r="H13" s="8">
        <v>1.4304068763054687</v>
      </c>
      <c r="I13" s="8">
        <v>40.667960689443667</v>
      </c>
      <c r="J13" s="7">
        <v>52.291640075403762</v>
      </c>
      <c r="K13" s="7">
        <v>1.6923179342184475E-2</v>
      </c>
      <c r="L13" s="40"/>
      <c r="M13" s="36"/>
      <c r="N13" s="36"/>
    </row>
    <row r="14" spans="1:17" ht="12" customHeight="1" x14ac:dyDescent="0.25">
      <c r="A14" s="14">
        <f t="shared" si="0"/>
        <v>41341.375</v>
      </c>
      <c r="B14" s="12">
        <v>91.782164139206486</v>
      </c>
      <c r="C14" s="8">
        <v>0</v>
      </c>
      <c r="D14" s="8">
        <v>8.2207951090439171E-2</v>
      </c>
      <c r="E14" s="8">
        <v>8.2207951090439171E-2</v>
      </c>
      <c r="F14" s="8">
        <v>6.4868876479987509</v>
      </c>
      <c r="G14" s="8">
        <v>219.01859317545038</v>
      </c>
      <c r="H14" s="8">
        <v>1.4878961207585215</v>
      </c>
      <c r="I14" s="8">
        <v>40.649256829579443</v>
      </c>
      <c r="J14" s="7">
        <v>52.278475164059067</v>
      </c>
      <c r="K14" s="7">
        <v>4.4320896836107702E-2</v>
      </c>
      <c r="L14" s="40"/>
      <c r="M14" s="36"/>
      <c r="N14" s="36"/>
    </row>
    <row r="15" spans="1:17" ht="12" customHeight="1" x14ac:dyDescent="0.25">
      <c r="A15" s="14">
        <f t="shared" si="0"/>
        <v>41342.375</v>
      </c>
      <c r="B15" s="12">
        <v>92.421450464352645</v>
      </c>
      <c r="C15" s="8">
        <v>0</v>
      </c>
      <c r="D15" s="8">
        <v>0.18509150528459675</v>
      </c>
      <c r="E15" s="8">
        <v>0.18509150528459675</v>
      </c>
      <c r="F15" s="8">
        <v>6.2633877744476898</v>
      </c>
      <c r="G15" s="8">
        <v>207.04650795633881</v>
      </c>
      <c r="H15" s="8">
        <v>1.5491601056669571</v>
      </c>
      <c r="I15" s="8">
        <v>40.221773362990241</v>
      </c>
      <c r="J15" s="7">
        <v>51.998069803131749</v>
      </c>
      <c r="K15" s="7">
        <v>4.0303457057025448E-2</v>
      </c>
      <c r="L15" s="40"/>
      <c r="M15" s="36"/>
      <c r="N15" s="36"/>
    </row>
    <row r="16" spans="1:17" ht="12" customHeight="1" x14ac:dyDescent="0.25">
      <c r="A16" s="14">
        <f t="shared" si="0"/>
        <v>41343.375</v>
      </c>
      <c r="B16" s="12">
        <v>93.203745636167938</v>
      </c>
      <c r="C16" s="8">
        <v>0</v>
      </c>
      <c r="D16" s="8">
        <v>0.32663557252429581</v>
      </c>
      <c r="E16" s="8">
        <v>0.32663557252429581</v>
      </c>
      <c r="F16" s="8">
        <v>6.1349168692598877</v>
      </c>
      <c r="G16" s="8">
        <v>187.29010396547801</v>
      </c>
      <c r="H16" s="8">
        <v>1.7089751511414455</v>
      </c>
      <c r="I16" s="8">
        <v>39.632927655014207</v>
      </c>
      <c r="J16" s="7">
        <v>51.610826680714368</v>
      </c>
      <c r="K16" s="7">
        <v>2.4377630379100537E-2</v>
      </c>
      <c r="L16" s="40"/>
      <c r="M16" s="36"/>
      <c r="N16" s="36"/>
    </row>
    <row r="17" spans="1:14" ht="12" customHeight="1" x14ac:dyDescent="0.25">
      <c r="A17" s="14">
        <f t="shared" si="0"/>
        <v>41344.375</v>
      </c>
      <c r="B17" s="12">
        <v>93.182743935057644</v>
      </c>
      <c r="C17" s="8">
        <v>0</v>
      </c>
      <c r="D17" s="8">
        <v>0.31072375168341682</v>
      </c>
      <c r="E17" s="8">
        <v>0.31072375168341682</v>
      </c>
      <c r="F17" s="8">
        <v>6.1616603673866095</v>
      </c>
      <c r="G17" s="8">
        <v>187.67926508160551</v>
      </c>
      <c r="H17" s="8">
        <v>1.101250187544661</v>
      </c>
      <c r="I17" s="8">
        <v>39.652949391626265</v>
      </c>
      <c r="J17" s="7">
        <v>51.629269016569921</v>
      </c>
      <c r="K17" s="7">
        <v>0.11350282087659702</v>
      </c>
      <c r="L17" s="40"/>
      <c r="M17" s="36"/>
      <c r="N17" s="36"/>
    </row>
    <row r="18" spans="1:14" ht="12" customHeight="1" x14ac:dyDescent="0.25">
      <c r="A18" s="14">
        <f t="shared" si="0"/>
        <v>41345.375</v>
      </c>
      <c r="B18" s="12">
        <v>93.074171171373351</v>
      </c>
      <c r="C18" s="8">
        <v>0</v>
      </c>
      <c r="D18" s="8">
        <v>0.24124000908871904</v>
      </c>
      <c r="E18" s="8">
        <v>0.24124000908871904</v>
      </c>
      <c r="F18" s="8">
        <v>6.2922895483978705</v>
      </c>
      <c r="G18" s="8">
        <v>189.50174287117986</v>
      </c>
      <c r="H18" s="8">
        <v>1.1599630758654675</v>
      </c>
      <c r="I18" s="8">
        <v>39.746017741894825</v>
      </c>
      <c r="J18" s="7">
        <v>51.71286137993507</v>
      </c>
      <c r="K18" s="7">
        <v>8.5944454559981739E-4</v>
      </c>
      <c r="L18" s="40"/>
      <c r="M18" s="36"/>
      <c r="N18" s="36"/>
    </row>
    <row r="19" spans="1:14" ht="12" customHeight="1" x14ac:dyDescent="0.25">
      <c r="A19" s="14">
        <f t="shared" si="0"/>
        <v>41346.375</v>
      </c>
      <c r="B19" s="12">
        <v>92.990029676922987</v>
      </c>
      <c r="C19" s="8">
        <v>0</v>
      </c>
      <c r="D19" s="8">
        <v>0.22327429141194086</v>
      </c>
      <c r="E19" s="8">
        <v>0.22327429141194086</v>
      </c>
      <c r="F19" s="8">
        <v>6.3256350909838632</v>
      </c>
      <c r="G19" s="8">
        <v>191.49763062417469</v>
      </c>
      <c r="H19" s="8">
        <v>1.0764808671590145</v>
      </c>
      <c r="I19" s="8">
        <v>39.805583407405116</v>
      </c>
      <c r="J19" s="7">
        <v>51.753918647093172</v>
      </c>
      <c r="K19" s="7">
        <v>6.4225865817897354E-2</v>
      </c>
      <c r="L19" s="40"/>
      <c r="M19" s="36"/>
      <c r="N19" s="36"/>
    </row>
    <row r="20" spans="1:14" ht="12" customHeight="1" x14ac:dyDescent="0.25">
      <c r="A20" s="14">
        <f t="shared" si="0"/>
        <v>41347.375</v>
      </c>
      <c r="B20" s="12">
        <v>92.965499657471128</v>
      </c>
      <c r="C20" s="8">
        <v>0</v>
      </c>
      <c r="D20" s="8">
        <v>0.20094047864471337</v>
      </c>
      <c r="E20" s="8">
        <v>0.20094047864471337</v>
      </c>
      <c r="F20" s="8">
        <v>6.3671203412958679</v>
      </c>
      <c r="G20" s="8">
        <v>191.80851601403236</v>
      </c>
      <c r="H20" s="8">
        <v>1.2766891179126321</v>
      </c>
      <c r="I20" s="8">
        <v>39.829476185168481</v>
      </c>
      <c r="J20" s="7">
        <v>51.777508086185115</v>
      </c>
      <c r="K20" s="7">
        <v>3.0740940261368747E-2</v>
      </c>
      <c r="L20" s="40"/>
      <c r="M20" s="36"/>
      <c r="N20" s="36"/>
    </row>
    <row r="21" spans="1:14" ht="12" customHeight="1" x14ac:dyDescent="0.25">
      <c r="A21" s="14">
        <f t="shared" si="0"/>
        <v>41348.375</v>
      </c>
      <c r="B21" s="12">
        <v>92.973375577088646</v>
      </c>
      <c r="C21" s="8">
        <v>0</v>
      </c>
      <c r="D21" s="8">
        <v>0.20770130259068234</v>
      </c>
      <c r="E21" s="8">
        <v>0.20770130259068234</v>
      </c>
      <c r="F21" s="8">
        <v>6.3527080025309264</v>
      </c>
      <c r="G21" s="8">
        <v>191.74411091041839</v>
      </c>
      <c r="H21" s="8">
        <v>1.2474841871149986</v>
      </c>
      <c r="I21" s="8">
        <v>39.822604766472971</v>
      </c>
      <c r="J21" s="7">
        <v>51.770435632713948</v>
      </c>
      <c r="K21" s="7">
        <v>6.5285410065224203E-2</v>
      </c>
      <c r="L21" s="40"/>
      <c r="M21" s="36"/>
      <c r="N21" s="36"/>
    </row>
    <row r="22" spans="1:14" ht="12" customHeight="1" x14ac:dyDescent="0.25">
      <c r="A22" s="14">
        <f t="shared" si="0"/>
        <v>41349.375</v>
      </c>
      <c r="B22" s="12">
        <v>92.992436775628434</v>
      </c>
      <c r="C22" s="8">
        <v>0</v>
      </c>
      <c r="D22" s="8">
        <v>0.20896002739731825</v>
      </c>
      <c r="E22" s="8">
        <v>0.20896002739731825</v>
      </c>
      <c r="F22" s="8">
        <v>6.3386533553034043</v>
      </c>
      <c r="G22" s="8">
        <v>191.51816091967657</v>
      </c>
      <c r="H22" s="8">
        <v>1.2263872920264571</v>
      </c>
      <c r="I22" s="8">
        <v>39.814071866723125</v>
      </c>
      <c r="J22" s="7">
        <v>51.765265906141622</v>
      </c>
      <c r="K22" s="7">
        <v>4.2396638529748017E-2</v>
      </c>
      <c r="L22" s="40"/>
      <c r="M22" s="36"/>
      <c r="N22" s="36"/>
    </row>
    <row r="23" spans="1:14" ht="12" customHeight="1" x14ac:dyDescent="0.25">
      <c r="A23" s="14">
        <f t="shared" si="0"/>
        <v>41350.375</v>
      </c>
      <c r="B23" s="12">
        <v>93.115730638171044</v>
      </c>
      <c r="C23" s="8">
        <v>0</v>
      </c>
      <c r="D23" s="8">
        <v>0.23422806371479216</v>
      </c>
      <c r="E23" s="8">
        <v>0.23422806371479216</v>
      </c>
      <c r="F23" s="8">
        <v>6.2884344119655458</v>
      </c>
      <c r="G23" s="8">
        <v>188.66732535563011</v>
      </c>
      <c r="H23" s="8">
        <v>1.6606729779308875</v>
      </c>
      <c r="I23" s="8">
        <v>39.728786854097471</v>
      </c>
      <c r="J23" s="7">
        <v>51.706738687232459</v>
      </c>
      <c r="K23" s="7">
        <v>1.5922439574418065E-2</v>
      </c>
      <c r="L23" s="40"/>
      <c r="M23" s="36"/>
      <c r="N23" s="36"/>
    </row>
    <row r="24" spans="1:14" ht="12" customHeight="1" x14ac:dyDescent="0.25">
      <c r="A24" s="14">
        <f t="shared" si="0"/>
        <v>41351.375</v>
      </c>
      <c r="B24" s="12">
        <v>93.109018083000251</v>
      </c>
      <c r="C24" s="8">
        <v>0</v>
      </c>
      <c r="D24" s="8">
        <v>0.22122449736333819</v>
      </c>
      <c r="E24" s="8">
        <v>0.22122449736333819</v>
      </c>
      <c r="F24" s="8">
        <v>6.3124368488448077</v>
      </c>
      <c r="G24" s="8">
        <v>188.6517435864443</v>
      </c>
      <c r="H24" s="8">
        <v>1.8752591892665746</v>
      </c>
      <c r="I24" s="8">
        <v>39.738019997647527</v>
      </c>
      <c r="J24" s="7">
        <v>51.717990153568785</v>
      </c>
      <c r="K24" s="7">
        <v>1.7649705816937509E-2</v>
      </c>
      <c r="L24" s="40"/>
      <c r="M24" s="36"/>
      <c r="N24" s="36"/>
    </row>
    <row r="25" spans="1:14" ht="12" customHeight="1" x14ac:dyDescent="0.25">
      <c r="A25" s="14">
        <f t="shared" si="0"/>
        <v>41352.375</v>
      </c>
      <c r="B25" s="12">
        <v>93.010392260062218</v>
      </c>
      <c r="C25" s="8">
        <v>0</v>
      </c>
      <c r="D25" s="8">
        <v>0.15241537883235723</v>
      </c>
      <c r="E25" s="8">
        <v>0.15241537883235723</v>
      </c>
      <c r="F25" s="8">
        <v>6.4709636924484721</v>
      </c>
      <c r="G25" s="8">
        <v>189.54501553409443</v>
      </c>
      <c r="H25" s="8">
        <v>1.8048873331723594</v>
      </c>
      <c r="I25" s="8">
        <v>39.814868956849452</v>
      </c>
      <c r="J25" s="7">
        <v>51.792407749057162</v>
      </c>
      <c r="K25" s="7">
        <v>5.5163425859547699E-2</v>
      </c>
      <c r="L25" s="40"/>
      <c r="M25" s="36"/>
      <c r="N25" s="36"/>
    </row>
    <row r="26" spans="1:14" ht="12" customHeight="1" x14ac:dyDescent="0.25">
      <c r="A26" s="14">
        <f t="shared" si="0"/>
        <v>41353.375</v>
      </c>
      <c r="B26" s="12">
        <v>93.098679403702391</v>
      </c>
      <c r="C26" s="8">
        <v>0</v>
      </c>
      <c r="D26" s="8">
        <v>0.20787588843731716</v>
      </c>
      <c r="E26" s="8">
        <v>0.20787588843731716</v>
      </c>
      <c r="F26" s="8">
        <v>6.3354433885981107</v>
      </c>
      <c r="G26" s="8">
        <v>188.76347143076595</v>
      </c>
      <c r="H26" s="8">
        <v>1.8198223049028077</v>
      </c>
      <c r="I26" s="8">
        <v>39.749852171822354</v>
      </c>
      <c r="J26" s="7">
        <v>51.730674039496854</v>
      </c>
      <c r="K26" s="7">
        <v>5.1961775651966934E-2</v>
      </c>
      <c r="L26" s="40"/>
      <c r="M26" s="36"/>
      <c r="N26" s="36"/>
    </row>
    <row r="27" spans="1:14" ht="12" customHeight="1" x14ac:dyDescent="0.25">
      <c r="A27" s="14">
        <f t="shared" si="0"/>
        <v>41354.375</v>
      </c>
      <c r="B27" s="12">
        <v>93.086730954639179</v>
      </c>
      <c r="C27" s="8">
        <v>0</v>
      </c>
      <c r="D27" s="8">
        <v>0.20859671594832632</v>
      </c>
      <c r="E27" s="8">
        <v>0.20859671594832632</v>
      </c>
      <c r="F27" s="8">
        <v>6.3365737961479089</v>
      </c>
      <c r="G27" s="8">
        <v>189.04031377505407</v>
      </c>
      <c r="H27" s="8">
        <v>2.0214316642532495</v>
      </c>
      <c r="I27" s="8">
        <v>39.756682612258665</v>
      </c>
      <c r="J27" s="7">
        <v>51.734011001434943</v>
      </c>
      <c r="K27" s="7">
        <v>3.841215331479219E-2</v>
      </c>
      <c r="L27" s="40"/>
      <c r="M27" s="36"/>
      <c r="N27" s="36"/>
    </row>
    <row r="28" spans="1:14" ht="12" customHeight="1" x14ac:dyDescent="0.25">
      <c r="A28" s="14">
        <f t="shared" si="0"/>
        <v>41355.375</v>
      </c>
      <c r="B28" s="12">
        <v>92.933262197639579</v>
      </c>
      <c r="C28" s="8">
        <v>0</v>
      </c>
      <c r="D28" s="8">
        <v>0.16183118729868354</v>
      </c>
      <c r="E28" s="8">
        <v>0.16183118729868354</v>
      </c>
      <c r="F28" s="8">
        <v>6.4381253044200548</v>
      </c>
      <c r="G28" s="8">
        <v>192.09202785685252</v>
      </c>
      <c r="H28" s="8">
        <v>2.313923848771219</v>
      </c>
      <c r="I28" s="8">
        <v>39.864723922507551</v>
      </c>
      <c r="J28" s="7">
        <v>51.815176190173737</v>
      </c>
      <c r="K28" s="7">
        <v>1.9058198836048146E-2</v>
      </c>
      <c r="L28" s="40"/>
      <c r="M28" s="36"/>
      <c r="N28" s="36"/>
    </row>
    <row r="29" spans="1:14" ht="12" customHeight="1" x14ac:dyDescent="0.25">
      <c r="A29" s="14">
        <f t="shared" si="0"/>
        <v>41356.375</v>
      </c>
      <c r="B29" s="12">
        <v>92.921693937861846</v>
      </c>
      <c r="C29" s="8">
        <v>0</v>
      </c>
      <c r="D29" s="8">
        <v>0.15781386980505646</v>
      </c>
      <c r="E29" s="8">
        <v>0.15781386980505646</v>
      </c>
      <c r="F29" s="8">
        <v>6.4491359584966279</v>
      </c>
      <c r="G29" s="8">
        <v>192.25716023490364</v>
      </c>
      <c r="H29" s="8">
        <v>3.1242396963980554</v>
      </c>
      <c r="I29" s="8">
        <v>39.872000356772311</v>
      </c>
      <c r="J29" s="7">
        <v>51.820958309283363</v>
      </c>
      <c r="K29" s="7">
        <v>2.6180892430806655E-2</v>
      </c>
      <c r="L29" s="40"/>
      <c r="M29" s="36"/>
      <c r="N29" s="36"/>
    </row>
    <row r="30" spans="1:14" ht="12" customHeight="1" x14ac:dyDescent="0.25">
      <c r="A30" s="14">
        <f t="shared" si="0"/>
        <v>41357.375</v>
      </c>
      <c r="B30" s="12">
        <v>93.010627097173156</v>
      </c>
      <c r="C30" s="8">
        <v>1.900498344129424E-5</v>
      </c>
      <c r="D30" s="8">
        <v>0.20142975177953215</v>
      </c>
      <c r="E30" s="8">
        <v>0.20144875676297344</v>
      </c>
      <c r="F30" s="8">
        <v>6.326237679392035</v>
      </c>
      <c r="G30" s="8">
        <v>191.61433233764936</v>
      </c>
      <c r="H30" s="8">
        <v>1.8597640553435919</v>
      </c>
      <c r="I30" s="8">
        <v>39.814477519789243</v>
      </c>
      <c r="J30" s="7">
        <v>51.76897176939071</v>
      </c>
      <c r="K30" s="7">
        <v>1.3852970262947906E-2</v>
      </c>
      <c r="L30" s="40"/>
      <c r="M30" s="36"/>
      <c r="N30" s="36"/>
    </row>
    <row r="31" spans="1:14" ht="12" customHeight="1" x14ac:dyDescent="0.25">
      <c r="A31" s="14">
        <f t="shared" si="0"/>
        <v>41358.375</v>
      </c>
      <c r="B31" s="12">
        <v>93.402278255567879</v>
      </c>
      <c r="C31" s="8">
        <v>0.28195868920108708</v>
      </c>
      <c r="D31" s="8">
        <v>0.21756345036268382</v>
      </c>
      <c r="E31" s="8">
        <v>0.49952213956377089</v>
      </c>
      <c r="F31" s="8">
        <v>5.7443052541143702</v>
      </c>
      <c r="G31" s="8">
        <v>199.75765626120923</v>
      </c>
      <c r="H31" s="8">
        <v>2.2683726057282643</v>
      </c>
      <c r="I31" s="8">
        <v>39.468269815196315</v>
      </c>
      <c r="J31" s="7">
        <v>51.370463508332961</v>
      </c>
      <c r="K31" s="7">
        <v>0.1194262529718554</v>
      </c>
      <c r="L31" s="40"/>
      <c r="M31" s="36"/>
      <c r="N31" s="36"/>
    </row>
    <row r="32" spans="1:14" ht="12" customHeight="1" x14ac:dyDescent="0.25">
      <c r="A32" s="14">
        <f t="shared" si="0"/>
        <v>41359.375</v>
      </c>
      <c r="B32" s="12">
        <v>94.19969738762012</v>
      </c>
      <c r="C32" s="8">
        <v>1.0287663300431433</v>
      </c>
      <c r="D32" s="8">
        <v>0.28435624512179475</v>
      </c>
      <c r="E32" s="8">
        <v>1.313122575164938</v>
      </c>
      <c r="F32" s="8">
        <v>4.2163739199405779</v>
      </c>
      <c r="G32" s="8">
        <v>224.7775243288886</v>
      </c>
      <c r="H32" s="8">
        <v>5.4458291482248926</v>
      </c>
      <c r="I32" s="8">
        <v>38.671564742387112</v>
      </c>
      <c r="J32" s="7">
        <v>50.370249864241778</v>
      </c>
      <c r="K32" s="7">
        <v>1.270088172766993</v>
      </c>
      <c r="L32" s="40"/>
      <c r="M32" s="36"/>
      <c r="N32" s="36"/>
    </row>
    <row r="33" spans="1:14" ht="12" customHeight="1" x14ac:dyDescent="0.25">
      <c r="A33" s="14">
        <f t="shared" si="0"/>
        <v>41360.375</v>
      </c>
      <c r="B33" s="12">
        <v>94.199546813964844</v>
      </c>
      <c r="C33" s="8">
        <v>1.0286380052566528</v>
      </c>
      <c r="D33" s="8">
        <v>0.28435999155044556</v>
      </c>
      <c r="E33" s="8">
        <v>1.3129979968070984</v>
      </c>
      <c r="F33" s="8">
        <v>4.2166190147399902</v>
      </c>
      <c r="G33" s="8">
        <v>224.80267181396482</v>
      </c>
      <c r="H33" s="8">
        <v>5.4608259123691703</v>
      </c>
      <c r="I33" s="8">
        <v>38.67170369199561</v>
      </c>
      <c r="J33" s="7">
        <v>50.370415977385846</v>
      </c>
      <c r="K33" s="7">
        <v>1.2890999354894774</v>
      </c>
      <c r="L33" s="40"/>
      <c r="M33" s="36"/>
      <c r="N33" s="36"/>
    </row>
    <row r="34" spans="1:14" ht="12" customHeight="1" x14ac:dyDescent="0.25">
      <c r="A34" s="14">
        <f t="shared" si="0"/>
        <v>41361.375</v>
      </c>
      <c r="B34" s="12">
        <v>94.199546813964844</v>
      </c>
      <c r="C34" s="8">
        <v>1.0286380052566528</v>
      </c>
      <c r="D34" s="8">
        <v>0.28435999155044556</v>
      </c>
      <c r="E34" s="8">
        <v>1.3129979968070984</v>
      </c>
      <c r="F34" s="8">
        <v>4.2166190147399902</v>
      </c>
      <c r="G34" s="8">
        <v>224.80267181396482</v>
      </c>
      <c r="H34" s="8">
        <v>5.4608259123691703</v>
      </c>
      <c r="I34" s="8">
        <v>38.67170369199561</v>
      </c>
      <c r="J34" s="7">
        <v>50.370415977385846</v>
      </c>
      <c r="K34" s="7">
        <v>1.2890999354894774</v>
      </c>
      <c r="L34" s="40"/>
      <c r="M34" s="36"/>
      <c r="N34" s="36"/>
    </row>
    <row r="35" spans="1:14" ht="12" customHeight="1" x14ac:dyDescent="0.25">
      <c r="A35" s="14">
        <f t="shared" si="0"/>
        <v>41362.375</v>
      </c>
      <c r="B35" s="12">
        <v>94.199546813964844</v>
      </c>
      <c r="C35" s="8">
        <v>1.0286380052566528</v>
      </c>
      <c r="D35" s="8">
        <v>0.28435999155044556</v>
      </c>
      <c r="E35" s="8">
        <v>1.3129979968070984</v>
      </c>
      <c r="F35" s="8">
        <v>4.2166190147399902</v>
      </c>
      <c r="G35" s="8">
        <v>224.80267181396482</v>
      </c>
      <c r="H35" s="8">
        <v>5.4608259123691703</v>
      </c>
      <c r="I35" s="8">
        <v>38.67170369199561</v>
      </c>
      <c r="J35" s="7">
        <v>50.370415977385846</v>
      </c>
      <c r="K35" s="7">
        <v>1.2890999354894774</v>
      </c>
      <c r="L35" s="40"/>
      <c r="M35" s="36"/>
      <c r="N35" s="36"/>
    </row>
    <row r="36" spans="1:14" ht="12" customHeight="1" x14ac:dyDescent="0.25">
      <c r="A36" s="14">
        <f t="shared" si="0"/>
        <v>41363.375</v>
      </c>
      <c r="B36" s="12">
        <v>94.199546813964844</v>
      </c>
      <c r="C36" s="8">
        <v>1.0286380052566528</v>
      </c>
      <c r="D36" s="8">
        <v>0.28435999155044556</v>
      </c>
      <c r="E36" s="8">
        <v>1.3129979968070984</v>
      </c>
      <c r="F36" s="8">
        <v>4.2166190147399902</v>
      </c>
      <c r="G36" s="8">
        <v>224.80267181396482</v>
      </c>
      <c r="H36" s="8">
        <v>5.4608259123691685</v>
      </c>
      <c r="I36" s="8">
        <v>38.67170369199561</v>
      </c>
      <c r="J36" s="7">
        <v>50.370415977385846</v>
      </c>
      <c r="K36" s="7">
        <v>1.2890999354894774</v>
      </c>
      <c r="L36" s="40"/>
      <c r="M36" s="36"/>
      <c r="N36" s="36"/>
    </row>
    <row r="37" spans="1:14" ht="12" customHeight="1" thickBot="1" x14ac:dyDescent="0.3">
      <c r="A37" s="14">
        <f t="shared" si="0"/>
        <v>41364.375</v>
      </c>
      <c r="B37" s="26">
        <v>94.199546813964844</v>
      </c>
      <c r="C37" s="27">
        <v>1.0286380052566528</v>
      </c>
      <c r="D37" s="27">
        <v>0.28435999155044556</v>
      </c>
      <c r="E37" s="8">
        <v>1.3129979968070984</v>
      </c>
      <c r="F37" s="27">
        <v>4.2166190147399902</v>
      </c>
      <c r="G37" s="27">
        <v>224.80267181396482</v>
      </c>
      <c r="H37" s="27">
        <v>5.4608259123691703</v>
      </c>
      <c r="I37" s="27">
        <v>38.67170369199561</v>
      </c>
      <c r="J37" s="47">
        <v>50.370415977385846</v>
      </c>
      <c r="K37" s="47">
        <v>1.2884500412289002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91.742888085630341</v>
      </c>
      <c r="C40" s="31">
        <f t="shared" ref="C40:K40" si="1">MIN(C7:C37)</f>
        <v>0</v>
      </c>
      <c r="D40" s="31">
        <f t="shared" si="1"/>
        <v>7.5897027556930188E-2</v>
      </c>
      <c r="E40" s="31">
        <f t="shared" si="1"/>
        <v>7.5897027556930188E-2</v>
      </c>
      <c r="F40" s="31">
        <f t="shared" si="1"/>
        <v>4.2163739199405779</v>
      </c>
      <c r="G40" s="31">
        <f t="shared" si="1"/>
        <v>187.29010396547801</v>
      </c>
      <c r="H40" s="31">
        <f t="shared" si="1"/>
        <v>0.94713446516354072</v>
      </c>
      <c r="I40" s="31">
        <f t="shared" si="1"/>
        <v>38.671564742387112</v>
      </c>
      <c r="J40" s="31">
        <f t="shared" si="1"/>
        <v>50.370249864241778</v>
      </c>
      <c r="K40" s="31">
        <f t="shared" si="1"/>
        <v>8.5944454559981739E-4</v>
      </c>
      <c r="L40" s="28"/>
    </row>
    <row r="41" spans="1:14" x14ac:dyDescent="0.25">
      <c r="A41" s="20" t="s">
        <v>18</v>
      </c>
      <c r="B41" s="32">
        <f>AVERAGE(B7:B37)</f>
        <v>92.956881963980365</v>
      </c>
      <c r="C41" s="32">
        <f t="shared" ref="C41:K41" si="2">AVERAGE(C7:C37)</f>
        <v>0.20819142098422375</v>
      </c>
      <c r="D41" s="32">
        <f t="shared" si="2"/>
        <v>0.19862304000842129</v>
      </c>
      <c r="E41" s="32">
        <f t="shared" si="2"/>
        <v>0.40681446099264507</v>
      </c>
      <c r="F41" s="32">
        <f t="shared" si="2"/>
        <v>5.926056392288757</v>
      </c>
      <c r="G41" s="32">
        <f t="shared" si="2"/>
        <v>204.84902208557921</v>
      </c>
      <c r="H41" s="32">
        <f t="shared" si="2"/>
        <v>2.3196794139123371</v>
      </c>
      <c r="I41" s="32">
        <f t="shared" si="2"/>
        <v>39.778247250535934</v>
      </c>
      <c r="J41" s="32">
        <f t="shared" si="2"/>
        <v>51.601071205575757</v>
      </c>
      <c r="K41" s="32">
        <f t="shared" si="2"/>
        <v>0.28804867093499226</v>
      </c>
      <c r="L41" s="28"/>
    </row>
    <row r="42" spans="1:14" x14ac:dyDescent="0.25">
      <c r="A42" s="21" t="s">
        <v>19</v>
      </c>
      <c r="B42" s="33">
        <f>MAX(B7:B37)</f>
        <v>94.19969738762012</v>
      </c>
      <c r="C42" s="33">
        <f t="shared" ref="C42:K42" si="3">MAX(C7:C37)</f>
        <v>1.0287663300431433</v>
      </c>
      <c r="D42" s="33">
        <f t="shared" si="3"/>
        <v>0.32663557252429581</v>
      </c>
      <c r="E42" s="33">
        <f t="shared" si="3"/>
        <v>1.313122575164938</v>
      </c>
      <c r="F42" s="33">
        <f t="shared" si="3"/>
        <v>6.5232969990069858</v>
      </c>
      <c r="G42" s="33">
        <f t="shared" si="3"/>
        <v>224.80267181396482</v>
      </c>
      <c r="H42" s="33">
        <f t="shared" si="3"/>
        <v>5.4608259123691703</v>
      </c>
      <c r="I42" s="33">
        <f t="shared" si="3"/>
        <v>40.667960689443667</v>
      </c>
      <c r="J42" s="33">
        <f t="shared" si="3"/>
        <v>52.291640075403762</v>
      </c>
      <c r="K42" s="33">
        <f t="shared" si="3"/>
        <v>1.2890999354894774</v>
      </c>
      <c r="L42" s="28"/>
    </row>
    <row r="43" spans="1:14" ht="15.75" thickBot="1" x14ac:dyDescent="0.3">
      <c r="A43" s="24" t="s">
        <v>25</v>
      </c>
      <c r="B43" s="34">
        <f>STDEV(B7:B37)</f>
        <v>0.80599466815841336</v>
      </c>
      <c r="C43" s="34">
        <f t="shared" ref="C43:K43" si="4">STDEV(C7:C37)</f>
        <v>0.41169114203834944</v>
      </c>
      <c r="D43" s="34">
        <f t="shared" si="4"/>
        <v>7.4728138354232795E-2</v>
      </c>
      <c r="E43" s="34">
        <f t="shared" si="4"/>
        <v>0.45902866300345324</v>
      </c>
      <c r="F43" s="34">
        <f t="shared" si="4"/>
        <v>0.86311846917777391</v>
      </c>
      <c r="G43" s="34">
        <f t="shared" si="4"/>
        <v>15.370572653240954</v>
      </c>
      <c r="H43" s="34">
        <f t="shared" si="4"/>
        <v>1.6249316879041342</v>
      </c>
      <c r="I43" s="34">
        <f t="shared" si="4"/>
        <v>0.66027254905794364</v>
      </c>
      <c r="J43" s="34">
        <f t="shared" si="4"/>
        <v>0.65675285116508664</v>
      </c>
      <c r="K43" s="34">
        <f t="shared" si="4"/>
        <v>0.49777272444282666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8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41334.375</v>
      </c>
      <c r="B7" s="11">
        <v>92.142525971850219</v>
      </c>
      <c r="C7" s="10">
        <v>0</v>
      </c>
      <c r="D7" s="10">
        <v>0.1623309999704361</v>
      </c>
      <c r="E7" s="10">
        <v>0.1623309999704361</v>
      </c>
      <c r="F7" s="10">
        <v>6.5327720642089844</v>
      </c>
      <c r="G7" s="10">
        <v>218.11867370605466</v>
      </c>
      <c r="H7" s="10">
        <v>1.6266289642803331</v>
      </c>
      <c r="I7" s="10">
        <v>40.622472244465179</v>
      </c>
      <c r="J7" s="10">
        <v>52.264550208786481</v>
      </c>
      <c r="K7" s="10">
        <v>1.0507047607706532</v>
      </c>
    </row>
    <row r="8" spans="1:13" ht="12" customHeight="1" x14ac:dyDescent="0.25">
      <c r="A8" s="14">
        <f t="shared" ref="A8:A37" si="0">A7+1</f>
        <v>41335.375</v>
      </c>
      <c r="B8" s="12">
        <v>92.168891906738281</v>
      </c>
      <c r="C8" s="8">
        <v>0</v>
      </c>
      <c r="D8" s="7">
        <v>0.16796199977397919</v>
      </c>
      <c r="E8" s="10">
        <v>0.16796199977397919</v>
      </c>
      <c r="F8" s="8">
        <v>6.5511488914489746</v>
      </c>
      <c r="G8" s="8">
        <v>218.08175888061521</v>
      </c>
      <c r="H8" s="8">
        <v>2.5561311777264981</v>
      </c>
      <c r="I8" s="8">
        <v>40.634452231751993</v>
      </c>
      <c r="J8" s="7">
        <v>52.27295985058349</v>
      </c>
      <c r="K8" s="7">
        <v>0.82996847515476235</v>
      </c>
    </row>
    <row r="9" spans="1:13" ht="12" customHeight="1" x14ac:dyDescent="0.25">
      <c r="A9" s="14">
        <f t="shared" si="0"/>
        <v>41336.375</v>
      </c>
      <c r="B9" s="12">
        <v>92.159782409667969</v>
      </c>
      <c r="C9" s="8">
        <v>0</v>
      </c>
      <c r="D9" s="7">
        <v>0.16532699763774872</v>
      </c>
      <c r="E9" s="10">
        <v>0.16532699763774872</v>
      </c>
      <c r="F9" s="8">
        <v>6.5361237525939941</v>
      </c>
      <c r="G9" s="8">
        <v>218.01820220947263</v>
      </c>
      <c r="H9" s="8">
        <v>1.8590046083914193</v>
      </c>
      <c r="I9" s="8">
        <v>40.629776671034136</v>
      </c>
      <c r="J9" s="7">
        <v>52.271586290917348</v>
      </c>
      <c r="K9" s="7">
        <v>0.7681622773798843</v>
      </c>
    </row>
    <row r="10" spans="1:13" ht="12" customHeight="1" x14ac:dyDescent="0.25">
      <c r="A10" s="14">
        <f t="shared" si="0"/>
        <v>41337.375</v>
      </c>
      <c r="B10" s="12">
        <v>92.151962280273437</v>
      </c>
      <c r="C10" s="8">
        <v>0</v>
      </c>
      <c r="D10" s="7">
        <v>0.15766100585460663</v>
      </c>
      <c r="E10" s="10">
        <v>0.15766100585460663</v>
      </c>
      <c r="F10" s="8">
        <v>6.4094929695129395</v>
      </c>
      <c r="G10" s="8">
        <v>217.18791046142576</v>
      </c>
      <c r="H10" s="8">
        <v>2.0913800710034156</v>
      </c>
      <c r="I10" s="8">
        <v>40.550687833171331</v>
      </c>
      <c r="J10" s="7">
        <v>52.200807034213639</v>
      </c>
      <c r="K10" s="7">
        <v>0.9447513402384411</v>
      </c>
    </row>
    <row r="11" spans="1:13" ht="12" customHeight="1" x14ac:dyDescent="0.25">
      <c r="A11" s="14">
        <f t="shared" si="0"/>
        <v>41338.375</v>
      </c>
      <c r="B11" s="12">
        <v>92.162460327148438</v>
      </c>
      <c r="C11" s="8">
        <v>0</v>
      </c>
      <c r="D11" s="7">
        <v>0.15210199356079102</v>
      </c>
      <c r="E11" s="10">
        <v>0.15210199356079102</v>
      </c>
      <c r="F11" s="8">
        <v>6.9633378982543945</v>
      </c>
      <c r="G11" s="8">
        <v>221.88599624633787</v>
      </c>
      <c r="H11" s="8">
        <v>2.5561311777264981</v>
      </c>
      <c r="I11" s="8">
        <v>40.856641426488515</v>
      </c>
      <c r="J11" s="7">
        <v>52.40192436824406</v>
      </c>
      <c r="K11" s="7">
        <v>1.121340403096998</v>
      </c>
    </row>
    <row r="12" spans="1:13" ht="12" customHeight="1" x14ac:dyDescent="0.25">
      <c r="A12" s="14">
        <f t="shared" si="0"/>
        <v>41339.375</v>
      </c>
      <c r="B12" s="12">
        <v>92.011909484863281</v>
      </c>
      <c r="C12" s="8">
        <v>0</v>
      </c>
      <c r="D12" s="7">
        <v>0.13118700683116913</v>
      </c>
      <c r="E12" s="10">
        <v>0.13118700683116913</v>
      </c>
      <c r="F12" s="8">
        <v>6.6415910720825195</v>
      </c>
      <c r="G12" s="8">
        <v>220.1411193847656</v>
      </c>
      <c r="H12" s="8">
        <v>2.0913800710034156</v>
      </c>
      <c r="I12" s="8">
        <v>40.727422209022308</v>
      </c>
      <c r="J12" s="7">
        <v>52.332350387406329</v>
      </c>
      <c r="K12" s="7">
        <v>1.121340403096998</v>
      </c>
    </row>
    <row r="13" spans="1:13" ht="12" customHeight="1" x14ac:dyDescent="0.25">
      <c r="A13" s="14">
        <f t="shared" si="0"/>
        <v>41340.375</v>
      </c>
      <c r="B13" s="12">
        <v>92.010093688964844</v>
      </c>
      <c r="C13" s="8">
        <v>0</v>
      </c>
      <c r="D13" s="8">
        <v>0.12811699509620667</v>
      </c>
      <c r="E13" s="10">
        <v>0.12811699509620667</v>
      </c>
      <c r="F13" s="8">
        <v>6.7135457992553711</v>
      </c>
      <c r="G13" s="8">
        <v>220.60880508422849</v>
      </c>
      <c r="H13" s="8">
        <v>2.3818495807675006</v>
      </c>
      <c r="I13" s="8">
        <v>40.761310927805191</v>
      </c>
      <c r="J13" s="7">
        <v>52.352244261511338</v>
      </c>
      <c r="K13" s="7">
        <v>0.67103834435644438</v>
      </c>
    </row>
    <row r="14" spans="1:13" ht="12" customHeight="1" x14ac:dyDescent="0.25">
      <c r="A14" s="14">
        <f t="shared" si="0"/>
        <v>41341.375</v>
      </c>
      <c r="B14" s="12">
        <v>92.0013427734375</v>
      </c>
      <c r="C14" s="8">
        <v>0</v>
      </c>
      <c r="D14" s="8">
        <v>0.12409500032663345</v>
      </c>
      <c r="E14" s="10">
        <v>0.12409500032663345</v>
      </c>
      <c r="F14" s="8">
        <v>6.6475791931152344</v>
      </c>
      <c r="G14" s="8">
        <v>220.17006912231443</v>
      </c>
      <c r="H14" s="8">
        <v>2.2075678023094136</v>
      </c>
      <c r="I14" s="8">
        <v>40.73302105653562</v>
      </c>
      <c r="J14" s="7">
        <v>52.3381766454604</v>
      </c>
      <c r="K14" s="7">
        <v>0.83879791970622919</v>
      </c>
    </row>
    <row r="15" spans="1:13" ht="12" customHeight="1" x14ac:dyDescent="0.25">
      <c r="A15" s="14">
        <f t="shared" si="0"/>
        <v>41342.375</v>
      </c>
      <c r="B15" s="12">
        <v>93.148906687825402</v>
      </c>
      <c r="C15" s="8">
        <v>0</v>
      </c>
      <c r="D15" s="8">
        <v>0.32060900330543518</v>
      </c>
      <c r="E15" s="10">
        <v>0.32060900330543518</v>
      </c>
      <c r="F15" s="8">
        <v>6.4272031784057617</v>
      </c>
      <c r="G15" s="8">
        <v>218.5600761413574</v>
      </c>
      <c r="H15" s="8">
        <v>2.3818495807675006</v>
      </c>
      <c r="I15" s="8">
        <v>40.608659328219886</v>
      </c>
      <c r="J15" s="7">
        <v>52.249409214983196</v>
      </c>
      <c r="K15" s="7">
        <v>0.73284449917401717</v>
      </c>
    </row>
    <row r="16" spans="1:13" ht="12" customHeight="1" x14ac:dyDescent="0.25">
      <c r="A16" s="14">
        <f t="shared" si="0"/>
        <v>41343.375</v>
      </c>
      <c r="B16" s="12">
        <v>93.247695922851563</v>
      </c>
      <c r="C16" s="8">
        <v>0</v>
      </c>
      <c r="D16" s="8">
        <v>0.40440601110458374</v>
      </c>
      <c r="E16" s="10">
        <v>0.40440601110458374</v>
      </c>
      <c r="F16" s="8">
        <v>6.1928238868713379</v>
      </c>
      <c r="G16" s="8">
        <v>189.80419006347654</v>
      </c>
      <c r="H16" s="8">
        <v>3.1370701972546682</v>
      </c>
      <c r="I16" s="8">
        <v>39.687264588465084</v>
      </c>
      <c r="J16" s="7">
        <v>51.644660912171723</v>
      </c>
      <c r="K16" s="7">
        <v>0.8123095860518289</v>
      </c>
    </row>
    <row r="17" spans="1:11" ht="12" customHeight="1" x14ac:dyDescent="0.25">
      <c r="A17" s="14">
        <f t="shared" si="0"/>
        <v>41344.375</v>
      </c>
      <c r="B17" s="12">
        <v>93.218040466308594</v>
      </c>
      <c r="C17" s="8">
        <v>0</v>
      </c>
      <c r="D17" s="8">
        <v>0.34149700403213501</v>
      </c>
      <c r="E17" s="10">
        <v>0.34149700403213501</v>
      </c>
      <c r="F17" s="8">
        <v>6.1914677619934082</v>
      </c>
      <c r="G17" s="8">
        <v>187.87932434082029</v>
      </c>
      <c r="H17" s="8">
        <v>2.1494739366564146</v>
      </c>
      <c r="I17" s="8">
        <v>39.668903461404753</v>
      </c>
      <c r="J17" s="7">
        <v>51.645165763572201</v>
      </c>
      <c r="K17" s="7">
        <v>1.2184642931631324</v>
      </c>
    </row>
    <row r="18" spans="1:11" ht="12" customHeight="1" x14ac:dyDescent="0.25">
      <c r="A18" s="14">
        <f t="shared" si="0"/>
        <v>41345.375</v>
      </c>
      <c r="B18" s="12">
        <v>93.228500366210938</v>
      </c>
      <c r="C18" s="8">
        <v>0</v>
      </c>
      <c r="D18" s="8">
        <v>0.34712100028991699</v>
      </c>
      <c r="E18" s="10">
        <v>0.34712100028991699</v>
      </c>
      <c r="F18" s="8">
        <v>6.4763021469116211</v>
      </c>
      <c r="G18" s="8">
        <v>192.24674835205076</v>
      </c>
      <c r="H18" s="8">
        <v>2.2656618494615026</v>
      </c>
      <c r="I18" s="8">
        <v>39.878607817453968</v>
      </c>
      <c r="J18" s="7">
        <v>51.827171515757804</v>
      </c>
      <c r="K18" s="7">
        <v>0.18541848593137097</v>
      </c>
    </row>
    <row r="19" spans="1:11" ht="12" customHeight="1" x14ac:dyDescent="0.25">
      <c r="A19" s="14">
        <f t="shared" si="0"/>
        <v>41346.375</v>
      </c>
      <c r="B19" s="12">
        <v>93.106056213378906</v>
      </c>
      <c r="C19" s="8">
        <v>0</v>
      </c>
      <c r="D19" s="8">
        <v>0.31652700901031494</v>
      </c>
      <c r="E19" s="10">
        <v>0.31652700901031494</v>
      </c>
      <c r="F19" s="8">
        <v>6.4850969314575195</v>
      </c>
      <c r="G19" s="8">
        <v>192.54662170410154</v>
      </c>
      <c r="H19" s="8">
        <v>1.9751923396974174</v>
      </c>
      <c r="I19" s="8">
        <v>39.888368277863052</v>
      </c>
      <c r="J19" s="7">
        <v>51.834576002964688</v>
      </c>
      <c r="K19" s="7">
        <v>0.9447513402384411</v>
      </c>
    </row>
    <row r="20" spans="1:11" ht="12" customHeight="1" x14ac:dyDescent="0.25">
      <c r="A20" s="14">
        <f t="shared" si="0"/>
        <v>41347.375</v>
      </c>
      <c r="B20" s="12">
        <v>93.104194641113281</v>
      </c>
      <c r="C20" s="8">
        <v>0</v>
      </c>
      <c r="D20" s="8">
        <v>0.29584352895167271</v>
      </c>
      <c r="E20" s="10">
        <v>0.29584352895167271</v>
      </c>
      <c r="F20" s="8">
        <v>6.4902191162109375</v>
      </c>
      <c r="G20" s="8">
        <v>192.64017333984373</v>
      </c>
      <c r="H20" s="8">
        <v>2.2075678023094136</v>
      </c>
      <c r="I20" s="8">
        <v>39.891693019968848</v>
      </c>
      <c r="J20" s="7">
        <v>51.837946227178641</v>
      </c>
      <c r="K20" s="7">
        <v>0.90943356203257408</v>
      </c>
    </row>
    <row r="21" spans="1:11" ht="12" customHeight="1" x14ac:dyDescent="0.25">
      <c r="A21" s="14">
        <f t="shared" si="0"/>
        <v>41348.375</v>
      </c>
      <c r="B21" s="12">
        <v>93.110176086425781</v>
      </c>
      <c r="C21" s="8">
        <v>0</v>
      </c>
      <c r="D21" s="8">
        <v>0.30430999398231506</v>
      </c>
      <c r="E21" s="10">
        <v>0.30430999398231506</v>
      </c>
      <c r="F21" s="8">
        <v>6.9285588264465332</v>
      </c>
      <c r="G21" s="8">
        <v>196.18007507324216</v>
      </c>
      <c r="H21" s="8">
        <v>2.0913800710034156</v>
      </c>
      <c r="I21" s="8">
        <v>40.06739040375399</v>
      </c>
      <c r="J21" s="7">
        <v>51.9369789694654</v>
      </c>
      <c r="K21" s="7">
        <v>2.463417091809887</v>
      </c>
    </row>
    <row r="22" spans="1:11" ht="12" customHeight="1" x14ac:dyDescent="0.25">
      <c r="A22" s="14">
        <f t="shared" si="0"/>
        <v>41349.375</v>
      </c>
      <c r="B22" s="12">
        <v>93.185905456542969</v>
      </c>
      <c r="C22" s="8">
        <v>0</v>
      </c>
      <c r="D22" s="8">
        <v>0.28298899531364441</v>
      </c>
      <c r="E22" s="10">
        <v>0.28298899531364441</v>
      </c>
      <c r="F22" s="8">
        <v>6.5575919151306152</v>
      </c>
      <c r="G22" s="8">
        <v>193.2098678588867</v>
      </c>
      <c r="H22" s="8">
        <v>1.8590046083914193</v>
      </c>
      <c r="I22" s="8">
        <v>39.916317033321498</v>
      </c>
      <c r="J22" s="7">
        <v>51.847251866506227</v>
      </c>
      <c r="K22" s="7">
        <v>0.98006911844430822</v>
      </c>
    </row>
    <row r="23" spans="1:11" ht="12" customHeight="1" x14ac:dyDescent="0.25">
      <c r="A23" s="14">
        <f t="shared" si="0"/>
        <v>41350.375</v>
      </c>
      <c r="B23" s="12">
        <v>93.1932373046875</v>
      </c>
      <c r="C23" s="8">
        <v>0</v>
      </c>
      <c r="D23" s="8">
        <v>0.2857779860496521</v>
      </c>
      <c r="E23" s="10">
        <v>0.2857779860496521</v>
      </c>
      <c r="F23" s="8">
        <v>6.5043978691101074</v>
      </c>
      <c r="G23" s="8">
        <v>190.59860839843748</v>
      </c>
      <c r="H23" s="8">
        <v>3.3694456598666647</v>
      </c>
      <c r="I23" s="8">
        <v>39.846129044023741</v>
      </c>
      <c r="J23" s="7">
        <v>51.812931067695907</v>
      </c>
      <c r="K23" s="7">
        <v>0.67103834435644438</v>
      </c>
    </row>
    <row r="24" spans="1:11" ht="12" customHeight="1" x14ac:dyDescent="0.25">
      <c r="A24" s="14">
        <f t="shared" si="0"/>
        <v>41351.375</v>
      </c>
      <c r="B24" s="12">
        <v>93.191940307617188</v>
      </c>
      <c r="C24" s="8">
        <v>0</v>
      </c>
      <c r="D24" s="8">
        <v>0.27783098816871643</v>
      </c>
      <c r="E24" s="10">
        <v>0.27783098816871643</v>
      </c>
      <c r="F24" s="8">
        <v>6.5106101036071777</v>
      </c>
      <c r="G24" s="8">
        <v>189.85359802246091</v>
      </c>
      <c r="H24" s="8">
        <v>3.6018211224786607</v>
      </c>
      <c r="I24" s="8">
        <v>39.835472586084094</v>
      </c>
      <c r="J24" s="7">
        <v>51.811166361899666</v>
      </c>
      <c r="K24" s="7">
        <v>0.52093765810959325</v>
      </c>
    </row>
    <row r="25" spans="1:11" ht="12" customHeight="1" x14ac:dyDescent="0.25">
      <c r="A25" s="14">
        <f t="shared" si="0"/>
        <v>41352.375</v>
      </c>
      <c r="B25" s="12">
        <v>93.180587768554688</v>
      </c>
      <c r="C25" s="8">
        <v>0</v>
      </c>
      <c r="D25" s="8">
        <v>0.26772299408912659</v>
      </c>
      <c r="E25" s="10">
        <v>0.26772299408912659</v>
      </c>
      <c r="F25" s="8">
        <v>6.5482401847839355</v>
      </c>
      <c r="G25" s="8">
        <v>190.03341522216795</v>
      </c>
      <c r="H25" s="8">
        <v>3.0789763316016692</v>
      </c>
      <c r="I25" s="8">
        <v>39.849117218529223</v>
      </c>
      <c r="J25" s="7">
        <v>51.821313420228023</v>
      </c>
      <c r="K25" s="7">
        <v>0.80348014150036218</v>
      </c>
    </row>
    <row r="26" spans="1:11" ht="12" customHeight="1" x14ac:dyDescent="0.25">
      <c r="A26" s="14">
        <f t="shared" si="0"/>
        <v>41353.375</v>
      </c>
      <c r="B26" s="12">
        <v>93.234725952148438</v>
      </c>
      <c r="C26" s="8">
        <v>0</v>
      </c>
      <c r="D26" s="8">
        <v>0.2920520007610321</v>
      </c>
      <c r="E26" s="10">
        <v>0.2920520007610321</v>
      </c>
      <c r="F26" s="8">
        <v>6.5320382118225098</v>
      </c>
      <c r="G26" s="8">
        <v>189.95915069580076</v>
      </c>
      <c r="H26" s="8">
        <v>2.7304129561845851</v>
      </c>
      <c r="I26" s="8">
        <v>39.8428497840261</v>
      </c>
      <c r="J26" s="7">
        <v>51.818216088662986</v>
      </c>
      <c r="K26" s="7">
        <v>1.0771930944250536</v>
      </c>
    </row>
    <row r="27" spans="1:11" ht="12" customHeight="1" x14ac:dyDescent="0.25">
      <c r="A27" s="14">
        <f t="shared" si="0"/>
        <v>41354.375</v>
      </c>
      <c r="B27" s="12">
        <v>93.235450744628906</v>
      </c>
      <c r="C27" s="8">
        <v>0</v>
      </c>
      <c r="D27" s="8">
        <v>0.2936910092830658</v>
      </c>
      <c r="E27" s="10">
        <v>0.2936910092830658</v>
      </c>
      <c r="F27" s="8">
        <v>6.8393712043762207</v>
      </c>
      <c r="G27" s="8">
        <v>192.62330474853513</v>
      </c>
      <c r="H27" s="8">
        <v>3.4275395255196637</v>
      </c>
      <c r="I27" s="8">
        <v>39.952015940008771</v>
      </c>
      <c r="J27" s="7">
        <v>51.882195770198202</v>
      </c>
      <c r="K27" s="7">
        <v>0.9447513402384411</v>
      </c>
    </row>
    <row r="28" spans="1:11" ht="12" customHeight="1" x14ac:dyDescent="0.25">
      <c r="A28" s="14">
        <f t="shared" si="0"/>
        <v>41355.375</v>
      </c>
      <c r="B28" s="12">
        <v>93.227859497070313</v>
      </c>
      <c r="C28" s="8">
        <v>0</v>
      </c>
      <c r="D28" s="8">
        <v>0.27678099274635315</v>
      </c>
      <c r="E28" s="10">
        <v>0.27678099274635315</v>
      </c>
      <c r="F28" s="8">
        <v>6.5933308601379395</v>
      </c>
      <c r="G28" s="8">
        <v>193.05402221679685</v>
      </c>
      <c r="H28" s="8">
        <v>4.2989478733128292</v>
      </c>
      <c r="I28" s="8">
        <v>39.934055055500167</v>
      </c>
      <c r="J28" s="7">
        <v>51.873972605044607</v>
      </c>
      <c r="K28" s="7">
        <v>0.90943356203257408</v>
      </c>
    </row>
    <row r="29" spans="1:11" ht="12" customHeight="1" x14ac:dyDescent="0.25">
      <c r="A29" s="14">
        <f t="shared" si="0"/>
        <v>41356.375</v>
      </c>
      <c r="B29" s="12">
        <v>93.059547424316406</v>
      </c>
      <c r="C29" s="8">
        <v>0</v>
      </c>
      <c r="D29" s="8">
        <v>0.23438000679016113</v>
      </c>
      <c r="E29" s="10">
        <v>0.23438000679016113</v>
      </c>
      <c r="F29" s="8">
        <v>6.5612888336181641</v>
      </c>
      <c r="G29" s="8">
        <v>192.92980041503904</v>
      </c>
      <c r="H29" s="8">
        <v>8.307426781358842</v>
      </c>
      <c r="I29" s="8">
        <v>39.925381617475878</v>
      </c>
      <c r="J29" s="7">
        <v>51.870434097030497</v>
      </c>
      <c r="K29" s="7">
        <v>0.7416739437254839</v>
      </c>
    </row>
    <row r="30" spans="1:11" ht="12" customHeight="1" x14ac:dyDescent="0.25">
      <c r="A30" s="14">
        <f t="shared" si="0"/>
        <v>41357.375</v>
      </c>
      <c r="B30" s="12">
        <v>93.059661865234375</v>
      </c>
      <c r="C30" s="8">
        <v>2.7459999546408653E-3</v>
      </c>
      <c r="D30" s="8">
        <v>0.22822900116443634</v>
      </c>
      <c r="E30" s="10">
        <v>0.23097500111907721</v>
      </c>
      <c r="F30" s="8">
        <v>6.5621528625488281</v>
      </c>
      <c r="G30" s="8">
        <v>201.12807312011716</v>
      </c>
      <c r="H30" s="8">
        <v>4.1246662763538318</v>
      </c>
      <c r="I30" s="8">
        <v>39.927032618001739</v>
      </c>
      <c r="J30" s="7">
        <v>51.871352835615134</v>
      </c>
      <c r="K30" s="7">
        <v>0.56508492382423248</v>
      </c>
    </row>
    <row r="31" spans="1:11" ht="12" customHeight="1" x14ac:dyDescent="0.25">
      <c r="A31" s="14">
        <f t="shared" si="0"/>
        <v>41358.375</v>
      </c>
      <c r="B31" s="12">
        <v>94.4473876953125</v>
      </c>
      <c r="C31" s="8">
        <v>1.1088680028915405</v>
      </c>
      <c r="D31" s="8">
        <v>0.28583300113677979</v>
      </c>
      <c r="E31" s="10">
        <v>1.3947010040283203</v>
      </c>
      <c r="F31" s="8">
        <v>6.4945402145385742</v>
      </c>
      <c r="G31" s="8">
        <v>235.12276306152341</v>
      </c>
      <c r="H31" s="8">
        <v>5.7512952406341649</v>
      </c>
      <c r="I31" s="8">
        <v>39.817698178218905</v>
      </c>
      <c r="J31" s="7">
        <v>51.779547200313488</v>
      </c>
      <c r="K31" s="7">
        <v>1.3244177136953446</v>
      </c>
    </row>
    <row r="32" spans="1:11" ht="12" customHeight="1" x14ac:dyDescent="0.25">
      <c r="A32" s="14">
        <f t="shared" si="0"/>
        <v>41359.375</v>
      </c>
      <c r="B32" s="12">
        <v>94.205772399902344</v>
      </c>
      <c r="C32" s="8">
        <v>1.033128023147583</v>
      </c>
      <c r="D32" s="8">
        <v>0.28454700112342834</v>
      </c>
      <c r="E32" s="10">
        <v>1.3176750242710114</v>
      </c>
      <c r="F32" s="8">
        <v>4.2166190147399902</v>
      </c>
      <c r="G32" s="8">
        <v>227.43859329223631</v>
      </c>
      <c r="H32" s="8">
        <v>5.4608259123691703</v>
      </c>
      <c r="I32" s="8">
        <v>38.672222188028528</v>
      </c>
      <c r="J32" s="7">
        <v>50.370497845180509</v>
      </c>
      <c r="K32" s="7">
        <v>1.7040841730668586</v>
      </c>
    </row>
    <row r="33" spans="1:11" ht="12" customHeight="1" x14ac:dyDescent="0.25">
      <c r="A33" s="14">
        <f t="shared" si="0"/>
        <v>41360.375</v>
      </c>
      <c r="B33" s="12">
        <v>94.199546813964844</v>
      </c>
      <c r="C33" s="8">
        <v>1.0286380052566528</v>
      </c>
      <c r="D33" s="8">
        <v>0.28435999155044556</v>
      </c>
      <c r="E33" s="10">
        <v>1.3129979968070984</v>
      </c>
      <c r="F33" s="8">
        <v>4.2166190147399902</v>
      </c>
      <c r="G33" s="8">
        <v>224.80267181396482</v>
      </c>
      <c r="H33" s="8">
        <v>5.4608259123691703</v>
      </c>
      <c r="I33" s="8">
        <v>38.67170369199561</v>
      </c>
      <c r="J33" s="7">
        <v>50.370415977385846</v>
      </c>
      <c r="K33" s="7">
        <v>1.2890999354894774</v>
      </c>
    </row>
    <row r="34" spans="1:11" ht="12" customHeight="1" x14ac:dyDescent="0.25">
      <c r="A34" s="14">
        <f t="shared" si="0"/>
        <v>41361.375</v>
      </c>
      <c r="B34" s="12">
        <v>94.199546813964844</v>
      </c>
      <c r="C34" s="8">
        <v>1.0286380052566528</v>
      </c>
      <c r="D34" s="8">
        <v>0.28435999155044556</v>
      </c>
      <c r="E34" s="10">
        <v>1.3129979968070984</v>
      </c>
      <c r="F34" s="8">
        <v>4.2166190147399902</v>
      </c>
      <c r="G34" s="8">
        <v>224.80267181396482</v>
      </c>
      <c r="H34" s="8">
        <v>5.4608259123691703</v>
      </c>
      <c r="I34" s="8">
        <v>38.67170369199561</v>
      </c>
      <c r="J34" s="7">
        <v>50.370415977385846</v>
      </c>
      <c r="K34" s="7">
        <v>1.2890999354894774</v>
      </c>
    </row>
    <row r="35" spans="1:11" ht="12" customHeight="1" x14ac:dyDescent="0.25">
      <c r="A35" s="14">
        <f t="shared" si="0"/>
        <v>41362.375</v>
      </c>
      <c r="B35" s="12">
        <v>94.199546813964844</v>
      </c>
      <c r="C35" s="8">
        <v>1.0286380052566528</v>
      </c>
      <c r="D35" s="8">
        <v>0.28435999155044556</v>
      </c>
      <c r="E35" s="10">
        <v>1.3129979968070984</v>
      </c>
      <c r="F35" s="8">
        <v>4.2166190147399902</v>
      </c>
      <c r="G35" s="8">
        <v>224.80267181396482</v>
      </c>
      <c r="H35" s="8">
        <v>5.4608259123691703</v>
      </c>
      <c r="I35" s="8">
        <v>38.67170369199561</v>
      </c>
      <c r="J35" s="7">
        <v>50.370415977385846</v>
      </c>
      <c r="K35" s="7">
        <v>1.2890999354894774</v>
      </c>
    </row>
    <row r="36" spans="1:11" ht="12" customHeight="1" x14ac:dyDescent="0.25">
      <c r="A36" s="14">
        <f t="shared" si="0"/>
        <v>41363.375</v>
      </c>
      <c r="B36" s="12">
        <v>94.199546813964844</v>
      </c>
      <c r="C36" s="8">
        <v>1.0286380052566528</v>
      </c>
      <c r="D36" s="8">
        <v>0.28435999155044556</v>
      </c>
      <c r="E36" s="10">
        <v>1.3129979968070984</v>
      </c>
      <c r="F36" s="8">
        <v>4.2166190147399902</v>
      </c>
      <c r="G36" s="8">
        <v>224.80267181396482</v>
      </c>
      <c r="H36" s="8">
        <v>5.4608259123691703</v>
      </c>
      <c r="I36" s="8">
        <v>38.67170369199561</v>
      </c>
      <c r="J36" s="7">
        <v>50.370415977385846</v>
      </c>
      <c r="K36" s="7">
        <v>1.2890999354894774</v>
      </c>
    </row>
    <row r="37" spans="1:11" ht="12" customHeight="1" thickBot="1" x14ac:dyDescent="0.3">
      <c r="A37" s="14">
        <f t="shared" si="0"/>
        <v>41364.375</v>
      </c>
      <c r="B37" s="13">
        <v>94.199546813964844</v>
      </c>
      <c r="C37" s="9">
        <v>1.0286380052566528</v>
      </c>
      <c r="D37" s="9">
        <v>0.28435999155044556</v>
      </c>
      <c r="E37" s="10">
        <v>1.3129979968070984</v>
      </c>
      <c r="F37" s="9">
        <v>4.2166190147399902</v>
      </c>
      <c r="G37" s="9">
        <v>224.80267181396482</v>
      </c>
      <c r="H37" s="9">
        <v>5.4608259123691703</v>
      </c>
      <c r="I37" s="9">
        <v>38.67170369199561</v>
      </c>
      <c r="J37" s="46">
        <v>50.370415977385846</v>
      </c>
      <c r="K37" s="46">
        <v>1.7747197294785928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94.4473876953125</v>
      </c>
      <c r="C39" s="35">
        <f t="shared" ref="C39:K39" si="1">MAX(C7:C37)</f>
        <v>1.1088680028915405</v>
      </c>
      <c r="D39" s="35">
        <f t="shared" si="1"/>
        <v>0.40440601110458374</v>
      </c>
      <c r="E39" s="35">
        <f t="shared" si="1"/>
        <v>1.3947010040283203</v>
      </c>
      <c r="F39" s="35">
        <f t="shared" si="1"/>
        <v>6.9633378982543945</v>
      </c>
      <c r="G39" s="35">
        <f t="shared" si="1"/>
        <v>235.12276306152341</v>
      </c>
      <c r="H39" s="35">
        <f t="shared" si="1"/>
        <v>8.307426781358842</v>
      </c>
      <c r="I39" s="35">
        <f t="shared" si="1"/>
        <v>40.856641426488515</v>
      </c>
      <c r="J39" s="35">
        <f t="shared" si="1"/>
        <v>52.40192436824406</v>
      </c>
      <c r="K39" s="35">
        <f t="shared" si="1"/>
        <v>2.463417091809887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2" zoomScale="60" zoomScaleNormal="100" workbookViewId="0">
      <selection sqref="A1:K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 t="str">
        <f>'Promedios ALT V '!C2:K2</f>
        <v>Terminal de LNG de Altamira, S. de R.L. de C.V.</v>
      </c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 t="str">
        <f>'Promedios ALT V '!C3:K3</f>
        <v>Altamira V</v>
      </c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41334.375</v>
      </c>
      <c r="B7" s="11">
        <v>91.775688171386719</v>
      </c>
      <c r="C7" s="10">
        <v>0</v>
      </c>
      <c r="D7" s="10">
        <v>7.8530997037887573E-2</v>
      </c>
      <c r="E7" s="10">
        <v>7.8530997037887573E-2</v>
      </c>
      <c r="F7" s="10">
        <v>6.193402246320181</v>
      </c>
      <c r="G7" s="10">
        <v>215.50544014978303</v>
      </c>
      <c r="H7" s="10">
        <v>0.2904694643893127</v>
      </c>
      <c r="I7" s="10">
        <v>40.443737658006754</v>
      </c>
      <c r="J7" s="10">
        <v>52.130125897028982</v>
      </c>
      <c r="K7" s="10">
        <v>0</v>
      </c>
    </row>
    <row r="8" spans="1:13" ht="12" customHeight="1" x14ac:dyDescent="0.25">
      <c r="A8" s="14">
        <f t="shared" ref="A8:A37" si="0">A7+1</f>
        <v>41335.375</v>
      </c>
      <c r="B8" s="12">
        <v>91.778182983398438</v>
      </c>
      <c r="C8" s="8">
        <v>0</v>
      </c>
      <c r="D8" s="7">
        <v>7.6949998736381531E-2</v>
      </c>
      <c r="E8" s="8">
        <v>7.6949998736381531E-2</v>
      </c>
      <c r="F8" s="8">
        <v>6.1639609336853027</v>
      </c>
      <c r="G8" s="8">
        <v>215.34968032836912</v>
      </c>
      <c r="H8" s="8">
        <v>0.34856335272969802</v>
      </c>
      <c r="I8" s="8">
        <v>40.430314885740394</v>
      </c>
      <c r="J8" s="7">
        <v>52.11958508547859</v>
      </c>
      <c r="K8" s="7">
        <v>0</v>
      </c>
    </row>
    <row r="9" spans="1:13" ht="12" customHeight="1" x14ac:dyDescent="0.25">
      <c r="A9" s="14">
        <f t="shared" si="0"/>
        <v>41336.375</v>
      </c>
      <c r="B9" s="12">
        <v>91.797721862792969</v>
      </c>
      <c r="C9" s="8">
        <v>0</v>
      </c>
      <c r="D9" s="7">
        <v>7.4014000594615936E-2</v>
      </c>
      <c r="E9" s="8">
        <v>7.4014000594615936E-2</v>
      </c>
      <c r="F9" s="8">
        <v>6.1751961708068848</v>
      </c>
      <c r="G9" s="8">
        <v>215.41903152465818</v>
      </c>
      <c r="H9" s="8">
        <v>0.40665724107008328</v>
      </c>
      <c r="I9" s="8">
        <v>40.436968918162805</v>
      </c>
      <c r="J9" s="7">
        <v>52.125497759538149</v>
      </c>
      <c r="K9" s="7">
        <v>0</v>
      </c>
    </row>
    <row r="10" spans="1:13" ht="12" customHeight="1" x14ac:dyDescent="0.25">
      <c r="A10" s="14">
        <f t="shared" si="0"/>
        <v>41337.375</v>
      </c>
      <c r="B10" s="12">
        <v>91.886054992675781</v>
      </c>
      <c r="C10" s="8">
        <v>0</v>
      </c>
      <c r="D10" s="7">
        <v>0.12807799875736237</v>
      </c>
      <c r="E10" s="8">
        <v>0.12807799875736237</v>
      </c>
      <c r="F10" s="8">
        <v>6.1854162216186523</v>
      </c>
      <c r="G10" s="8">
        <v>215.49099197387693</v>
      </c>
      <c r="H10" s="8">
        <v>0.63903279443162453</v>
      </c>
      <c r="I10" s="8">
        <v>40.444041385980192</v>
      </c>
      <c r="J10" s="7">
        <v>52.131842513625131</v>
      </c>
      <c r="K10" s="7">
        <v>0</v>
      </c>
    </row>
    <row r="11" spans="1:13" ht="12" customHeight="1" x14ac:dyDescent="0.25">
      <c r="A11" s="14">
        <f t="shared" si="0"/>
        <v>41338.375</v>
      </c>
      <c r="B11" s="12">
        <v>91.2281494140625</v>
      </c>
      <c r="C11" s="8">
        <v>0</v>
      </c>
      <c r="D11" s="7">
        <v>6.0003999620676041E-2</v>
      </c>
      <c r="E11" s="8">
        <v>6.0003999620676041E-2</v>
      </c>
      <c r="F11" s="8">
        <v>6.1810379028320313</v>
      </c>
      <c r="G11" s="8">
        <v>215.50985946655271</v>
      </c>
      <c r="H11" s="8">
        <v>0.46475115209785484</v>
      </c>
      <c r="I11" s="8">
        <v>40.444496207061697</v>
      </c>
      <c r="J11" s="7">
        <v>52.134644211487199</v>
      </c>
      <c r="K11" s="7">
        <v>0</v>
      </c>
    </row>
    <row r="12" spans="1:13" ht="12" customHeight="1" x14ac:dyDescent="0.25">
      <c r="A12" s="14">
        <f t="shared" si="0"/>
        <v>41339.375</v>
      </c>
      <c r="B12" s="12">
        <v>91.612762451171875</v>
      </c>
      <c r="C12" s="8">
        <v>0</v>
      </c>
      <c r="D12" s="7">
        <v>5.7085998356342316E-2</v>
      </c>
      <c r="E12" s="8">
        <v>5.7085998356342316E-2</v>
      </c>
      <c r="F12" s="8">
        <v>6.265556812286377</v>
      </c>
      <c r="G12" s="8">
        <v>217.43081893920896</v>
      </c>
      <c r="H12" s="8">
        <v>0.40665724107008328</v>
      </c>
      <c r="I12" s="8">
        <v>40.531294262255997</v>
      </c>
      <c r="J12" s="7">
        <v>52.191569618048291</v>
      </c>
      <c r="K12" s="7">
        <v>0</v>
      </c>
    </row>
    <row r="13" spans="1:13" ht="12" customHeight="1" x14ac:dyDescent="0.25">
      <c r="A13" s="14">
        <f t="shared" si="0"/>
        <v>41340.375</v>
      </c>
      <c r="B13" s="12">
        <v>91.524375915527344</v>
      </c>
      <c r="C13" s="8">
        <v>0</v>
      </c>
      <c r="D13" s="8">
        <v>5.4614000022411346E-2</v>
      </c>
      <c r="E13" s="8">
        <v>5.4614000022411346E-2</v>
      </c>
      <c r="F13" s="8">
        <v>6.268733024597168</v>
      </c>
      <c r="G13" s="8">
        <v>217.48388137817381</v>
      </c>
      <c r="H13" s="8">
        <v>0.87140834779316567</v>
      </c>
      <c r="I13" s="8">
        <v>40.534678131102382</v>
      </c>
      <c r="J13" s="7">
        <v>52.194821588781039</v>
      </c>
      <c r="K13" s="7">
        <v>0</v>
      </c>
    </row>
    <row r="14" spans="1:13" ht="12" customHeight="1" x14ac:dyDescent="0.25">
      <c r="A14" s="14">
        <f t="shared" si="0"/>
        <v>41341.375</v>
      </c>
      <c r="B14" s="12">
        <v>91.610122680664063</v>
      </c>
      <c r="C14" s="8">
        <v>0</v>
      </c>
      <c r="D14" s="8">
        <v>5.159199982881546E-2</v>
      </c>
      <c r="E14" s="8">
        <v>5.159199982881546E-2</v>
      </c>
      <c r="F14" s="8">
        <v>6.2786011695861816</v>
      </c>
      <c r="G14" s="8">
        <v>217.42040863037107</v>
      </c>
      <c r="H14" s="8">
        <v>0.92950230419570967</v>
      </c>
      <c r="I14" s="8">
        <v>40.540904631708173</v>
      </c>
      <c r="J14" s="7">
        <v>52.200111157958936</v>
      </c>
      <c r="K14" s="7">
        <v>0</v>
      </c>
    </row>
    <row r="15" spans="1:13" ht="12" customHeight="1" x14ac:dyDescent="0.25">
      <c r="A15" s="14">
        <f t="shared" si="0"/>
        <v>41342.375</v>
      </c>
      <c r="B15" s="12">
        <v>91.789573669433594</v>
      </c>
      <c r="C15" s="8">
        <v>0</v>
      </c>
      <c r="D15" s="8">
        <v>9.7346998751163483E-2</v>
      </c>
      <c r="E15" s="8">
        <v>9.7346998751163483E-2</v>
      </c>
      <c r="F15" s="8">
        <v>6.099358081817627</v>
      </c>
      <c r="G15" s="8">
        <v>189.76550261075855</v>
      </c>
      <c r="H15" s="8">
        <v>1.0456900355017078</v>
      </c>
      <c r="I15" s="8">
        <v>39.686161754813668</v>
      </c>
      <c r="J15" s="7">
        <v>51.643664664347469</v>
      </c>
      <c r="K15" s="7">
        <v>0</v>
      </c>
    </row>
    <row r="16" spans="1:13" ht="12" customHeight="1" x14ac:dyDescent="0.25">
      <c r="A16" s="14">
        <f t="shared" si="0"/>
        <v>41343.375</v>
      </c>
      <c r="B16" s="12">
        <v>93.128547668457031</v>
      </c>
      <c r="C16" s="8">
        <v>0</v>
      </c>
      <c r="D16" s="8">
        <v>0.26649799942970276</v>
      </c>
      <c r="E16" s="8">
        <v>0.26649799942970276</v>
      </c>
      <c r="F16" s="8">
        <v>6.0956978797912598</v>
      </c>
      <c r="G16" s="8">
        <v>186.02387084960935</v>
      </c>
      <c r="H16" s="8">
        <v>0.63903279443162453</v>
      </c>
      <c r="I16" s="8">
        <v>39.601990183893825</v>
      </c>
      <c r="J16" s="7">
        <v>51.557840115923355</v>
      </c>
      <c r="K16" s="7">
        <v>0</v>
      </c>
    </row>
    <row r="17" spans="1:11" ht="12" customHeight="1" x14ac:dyDescent="0.25">
      <c r="A17" s="14">
        <f t="shared" si="0"/>
        <v>41344.375</v>
      </c>
      <c r="B17" s="12">
        <v>93.1650390625</v>
      </c>
      <c r="C17" s="8">
        <v>0</v>
      </c>
      <c r="D17" s="8">
        <v>0.29555800557136536</v>
      </c>
      <c r="E17" s="8">
        <v>0.29555800557136536</v>
      </c>
      <c r="F17" s="8">
        <v>6.0987691879272461</v>
      </c>
      <c r="G17" s="8">
        <v>187.32284393310545</v>
      </c>
      <c r="H17" s="8">
        <v>0.40665724107008328</v>
      </c>
      <c r="I17" s="8">
        <v>39.621329176279389</v>
      </c>
      <c r="J17" s="7">
        <v>51.597459580333208</v>
      </c>
      <c r="K17" s="7">
        <v>0</v>
      </c>
    </row>
    <row r="18" spans="1:11" ht="12" customHeight="1" x14ac:dyDescent="0.25">
      <c r="A18" s="14">
        <f t="shared" si="0"/>
        <v>41345.375</v>
      </c>
      <c r="B18" s="12">
        <v>92.905258178710938</v>
      </c>
      <c r="C18" s="8">
        <v>0</v>
      </c>
      <c r="D18" s="8">
        <v>0.15248599648475647</v>
      </c>
      <c r="E18" s="8">
        <v>0.15248599648475647</v>
      </c>
      <c r="F18" s="8">
        <v>6.0833249092102051</v>
      </c>
      <c r="G18" s="8">
        <v>187.2412170410156</v>
      </c>
      <c r="H18" s="8">
        <v>0.46475115209785484</v>
      </c>
      <c r="I18" s="8">
        <v>39.614374961943199</v>
      </c>
      <c r="J18" s="7">
        <v>51.590992024554218</v>
      </c>
      <c r="K18" s="7">
        <v>0</v>
      </c>
    </row>
    <row r="19" spans="1:11" ht="12" customHeight="1" x14ac:dyDescent="0.25">
      <c r="A19" s="14">
        <f t="shared" si="0"/>
        <v>41346.375</v>
      </c>
      <c r="B19" s="12">
        <v>92.891929626464844</v>
      </c>
      <c r="C19" s="8">
        <v>0</v>
      </c>
      <c r="D19" s="8">
        <v>0.14798200130462646</v>
      </c>
      <c r="E19" s="8">
        <v>0.14798200130462646</v>
      </c>
      <c r="F19" s="8">
        <v>6.1387901306152344</v>
      </c>
      <c r="G19" s="8">
        <v>190.05630969064725</v>
      </c>
      <c r="H19" s="8">
        <v>0.40665724107008328</v>
      </c>
      <c r="I19" s="8">
        <v>39.702869499771495</v>
      </c>
      <c r="J19" s="7">
        <v>51.653884683704632</v>
      </c>
      <c r="K19" s="7">
        <v>0</v>
      </c>
    </row>
    <row r="20" spans="1:11" ht="12" customHeight="1" x14ac:dyDescent="0.25">
      <c r="A20" s="14">
        <f t="shared" si="0"/>
        <v>41347.375</v>
      </c>
      <c r="B20" s="12">
        <v>92.87725830078125</v>
      </c>
      <c r="C20" s="8">
        <v>0</v>
      </c>
      <c r="D20" s="8">
        <v>0.14447599649429321</v>
      </c>
      <c r="E20" s="8">
        <v>0.14447599649429321</v>
      </c>
      <c r="F20" s="8">
        <v>6.1651389239467536</v>
      </c>
      <c r="G20" s="8">
        <v>190.59486999511716</v>
      </c>
      <c r="H20" s="8">
        <v>0.5228450177508539</v>
      </c>
      <c r="I20" s="8">
        <v>39.726055059415181</v>
      </c>
      <c r="J20" s="7">
        <v>51.676270447532382</v>
      </c>
      <c r="K20" s="7">
        <v>0</v>
      </c>
    </row>
    <row r="21" spans="1:11" ht="12" customHeight="1" x14ac:dyDescent="0.25">
      <c r="A21" s="14">
        <f t="shared" si="0"/>
        <v>41348.375</v>
      </c>
      <c r="B21" s="12">
        <v>92.378456115722656</v>
      </c>
      <c r="C21" s="8">
        <v>0</v>
      </c>
      <c r="D21" s="8">
        <v>0.13983200490474701</v>
      </c>
      <c r="E21" s="8">
        <v>0.13983200490474701</v>
      </c>
      <c r="F21" s="8">
        <v>6.1433529853820801</v>
      </c>
      <c r="G21" s="8">
        <v>190.46150054931638</v>
      </c>
      <c r="H21" s="8">
        <v>0.63903279443162453</v>
      </c>
      <c r="I21" s="8">
        <v>39.715649972161764</v>
      </c>
      <c r="J21" s="7">
        <v>51.666583288300245</v>
      </c>
      <c r="K21" s="7">
        <v>0</v>
      </c>
    </row>
    <row r="22" spans="1:11" ht="12" customHeight="1" x14ac:dyDescent="0.25">
      <c r="A22" s="14">
        <f t="shared" si="0"/>
        <v>41349.375</v>
      </c>
      <c r="B22" s="12">
        <v>92.752616882324219</v>
      </c>
      <c r="C22" s="8">
        <v>0</v>
      </c>
      <c r="D22" s="8">
        <v>0.1357479989528656</v>
      </c>
      <c r="E22" s="8">
        <v>0.1357479989528656</v>
      </c>
      <c r="F22" s="8">
        <v>6.1613688468933105</v>
      </c>
      <c r="G22" s="8">
        <v>188.35481872558591</v>
      </c>
      <c r="H22" s="8">
        <v>0.58093892877862541</v>
      </c>
      <c r="I22" s="8">
        <v>39.678859494878878</v>
      </c>
      <c r="J22" s="7">
        <v>51.656413488917799</v>
      </c>
      <c r="K22" s="7">
        <v>0</v>
      </c>
    </row>
    <row r="23" spans="1:11" ht="12" customHeight="1" x14ac:dyDescent="0.25">
      <c r="A23" s="14">
        <f t="shared" si="0"/>
        <v>41350.375</v>
      </c>
      <c r="B23" s="12">
        <v>92.9615478515625</v>
      </c>
      <c r="C23" s="8">
        <v>0</v>
      </c>
      <c r="D23" s="8">
        <v>0.13714799284934998</v>
      </c>
      <c r="E23" s="8">
        <v>0.13714799284934998</v>
      </c>
      <c r="F23" s="8">
        <v>6.163118839263916</v>
      </c>
      <c r="G23" s="8">
        <v>187.83804931640623</v>
      </c>
      <c r="H23" s="8">
        <v>0.63903279443162453</v>
      </c>
      <c r="I23" s="8">
        <v>39.66848957422058</v>
      </c>
      <c r="J23" s="7">
        <v>51.649454726370784</v>
      </c>
      <c r="K23" s="7">
        <v>0</v>
      </c>
    </row>
    <row r="24" spans="1:11" ht="12" customHeight="1" x14ac:dyDescent="0.25">
      <c r="A24" s="14">
        <f t="shared" si="0"/>
        <v>41351.375</v>
      </c>
      <c r="B24" s="12">
        <v>92.927665710449219</v>
      </c>
      <c r="C24" s="8">
        <v>0</v>
      </c>
      <c r="D24" s="8">
        <v>0.13630199432373047</v>
      </c>
      <c r="E24" s="8">
        <v>0.13630199432373047</v>
      </c>
      <c r="F24" s="8">
        <v>6.1806187629699707</v>
      </c>
      <c r="G24" s="8">
        <v>187.89330902099607</v>
      </c>
      <c r="H24" s="8">
        <v>0.87140834779316567</v>
      </c>
      <c r="I24" s="8">
        <v>39.673792788030916</v>
      </c>
      <c r="J24" s="7">
        <v>51.656086017739128</v>
      </c>
      <c r="K24" s="7">
        <v>0</v>
      </c>
    </row>
    <row r="25" spans="1:11" ht="12" customHeight="1" x14ac:dyDescent="0.25">
      <c r="A25" s="14">
        <f t="shared" si="0"/>
        <v>41352.375</v>
      </c>
      <c r="B25" s="12">
        <v>92.948051452636719</v>
      </c>
      <c r="C25" s="8">
        <v>0</v>
      </c>
      <c r="D25" s="8">
        <v>0.13035500049591064</v>
      </c>
      <c r="E25" s="8">
        <v>0.13035500049591064</v>
      </c>
      <c r="F25" s="8">
        <v>6.2014069557189941</v>
      </c>
      <c r="G25" s="8">
        <v>188.00284423828123</v>
      </c>
      <c r="H25" s="8">
        <v>1.0456900355017078</v>
      </c>
      <c r="I25" s="8">
        <v>39.684299155013676</v>
      </c>
      <c r="J25" s="7">
        <v>51.666756120311213</v>
      </c>
      <c r="K25" s="7">
        <v>0</v>
      </c>
    </row>
    <row r="26" spans="1:11" ht="12" customHeight="1" x14ac:dyDescent="0.25">
      <c r="A26" s="14">
        <f t="shared" si="0"/>
        <v>41353.375</v>
      </c>
      <c r="B26" s="12">
        <v>92.967994689941406</v>
      </c>
      <c r="C26" s="8">
        <v>0</v>
      </c>
      <c r="D26" s="8">
        <v>0.12962600588798523</v>
      </c>
      <c r="E26" s="8">
        <v>0.12962600588798523</v>
      </c>
      <c r="F26" s="8">
        <v>6.1266489028930664</v>
      </c>
      <c r="G26" s="8">
        <v>187.58121337890623</v>
      </c>
      <c r="H26" s="8">
        <v>1.0456900355017078</v>
      </c>
      <c r="I26" s="8">
        <v>39.651156342804455</v>
      </c>
      <c r="J26" s="7">
        <v>51.636933501996964</v>
      </c>
      <c r="K26" s="7">
        <v>0</v>
      </c>
    </row>
    <row r="27" spans="1:11" ht="12" customHeight="1" x14ac:dyDescent="0.25">
      <c r="A27" s="14">
        <f t="shared" si="0"/>
        <v>41354.375</v>
      </c>
      <c r="B27" s="12">
        <v>92.639732360839844</v>
      </c>
      <c r="C27" s="8">
        <v>0</v>
      </c>
      <c r="D27" s="8">
        <v>0.12175799906253815</v>
      </c>
      <c r="E27" s="8">
        <v>0.12175799906253815</v>
      </c>
      <c r="F27" s="8">
        <v>6.1250228881835937</v>
      </c>
      <c r="G27" s="8">
        <v>187.52312316894529</v>
      </c>
      <c r="H27" s="8">
        <v>1.2199717232102498</v>
      </c>
      <c r="I27" s="8">
        <v>39.649518986911033</v>
      </c>
      <c r="J27" s="7">
        <v>51.635259760417036</v>
      </c>
      <c r="K27" s="7">
        <v>0</v>
      </c>
    </row>
    <row r="28" spans="1:11" ht="12" customHeight="1" x14ac:dyDescent="0.25">
      <c r="A28" s="14">
        <f t="shared" si="0"/>
        <v>41355.375</v>
      </c>
      <c r="B28" s="12">
        <v>92.809013366699219</v>
      </c>
      <c r="C28" s="8">
        <v>0</v>
      </c>
      <c r="D28" s="8">
        <v>0.11754599958658218</v>
      </c>
      <c r="E28" s="8">
        <v>0.11754599958658218</v>
      </c>
      <c r="F28" s="8">
        <v>6.0697360038757324</v>
      </c>
      <c r="G28" s="8">
        <v>189.53977050781248</v>
      </c>
      <c r="H28" s="8">
        <v>1.1618778575572508</v>
      </c>
      <c r="I28" s="8">
        <v>39.690057189905517</v>
      </c>
      <c r="J28" s="7">
        <v>51.665237017898995</v>
      </c>
      <c r="K28" s="7">
        <v>0</v>
      </c>
    </row>
    <row r="29" spans="1:11" ht="12" customHeight="1" x14ac:dyDescent="0.25">
      <c r="A29" s="14">
        <f t="shared" si="0"/>
        <v>41356.375</v>
      </c>
      <c r="B29" s="12">
        <v>92.844558715820313</v>
      </c>
      <c r="C29" s="8">
        <v>0</v>
      </c>
      <c r="D29" s="8">
        <v>0.11460100114345551</v>
      </c>
      <c r="E29" s="8">
        <v>0.11460100114345551</v>
      </c>
      <c r="F29" s="8">
        <v>6.2499628067016602</v>
      </c>
      <c r="G29" s="8">
        <v>191.06500854492185</v>
      </c>
      <c r="H29" s="8">
        <v>1.0456900355017078</v>
      </c>
      <c r="I29" s="8">
        <v>39.776741539829437</v>
      </c>
      <c r="J29" s="7">
        <v>51.732905298405207</v>
      </c>
      <c r="K29" s="7">
        <v>0</v>
      </c>
    </row>
    <row r="30" spans="1:11" ht="12" customHeight="1" x14ac:dyDescent="0.25">
      <c r="A30" s="14">
        <f t="shared" si="0"/>
        <v>41357.375</v>
      </c>
      <c r="B30" s="12">
        <v>92.842117309570313</v>
      </c>
      <c r="C30" s="8">
        <v>0</v>
      </c>
      <c r="D30" s="8">
        <v>0.11434700340032578</v>
      </c>
      <c r="E30" s="8">
        <v>0.11434700340032578</v>
      </c>
      <c r="F30" s="8">
        <v>6.255730152130127</v>
      </c>
      <c r="G30" s="8">
        <v>191.08236541748045</v>
      </c>
      <c r="H30" s="8">
        <v>0.87140834779316567</v>
      </c>
      <c r="I30" s="8">
        <v>39.780798543876458</v>
      </c>
      <c r="J30" s="7">
        <v>51.737944715988277</v>
      </c>
      <c r="K30" s="7">
        <v>0</v>
      </c>
    </row>
    <row r="31" spans="1:11" ht="12" customHeight="1" x14ac:dyDescent="0.25">
      <c r="A31" s="14">
        <f t="shared" si="0"/>
        <v>41358.375</v>
      </c>
      <c r="B31" s="12">
        <v>92.939521789550781</v>
      </c>
      <c r="C31" s="8">
        <v>0</v>
      </c>
      <c r="D31" s="8">
        <v>0.17769299447536469</v>
      </c>
      <c r="E31" s="8">
        <v>0.17769299447536469</v>
      </c>
      <c r="F31" s="8">
        <v>3.9579300880432129</v>
      </c>
      <c r="G31" s="8">
        <v>181.36913146972654</v>
      </c>
      <c r="H31" s="8">
        <v>0.98759616984870868</v>
      </c>
      <c r="I31" s="8">
        <v>38.585278590088159</v>
      </c>
      <c r="J31" s="7">
        <v>50.27495812879971</v>
      </c>
      <c r="K31" s="7">
        <v>0</v>
      </c>
    </row>
    <row r="32" spans="1:11" ht="12" customHeight="1" x14ac:dyDescent="0.25">
      <c r="A32" s="14">
        <f t="shared" si="0"/>
        <v>41359.375</v>
      </c>
      <c r="B32" s="12">
        <v>94.198165893554688</v>
      </c>
      <c r="C32" s="8">
        <v>1.0286380052566528</v>
      </c>
      <c r="D32" s="8">
        <v>0.28389298915863037</v>
      </c>
      <c r="E32" s="8">
        <v>1.3125309944152832</v>
      </c>
      <c r="F32" s="8">
        <v>4.2085747718811035</v>
      </c>
      <c r="G32" s="8">
        <v>213.11722793579099</v>
      </c>
      <c r="H32" s="8">
        <v>5.2865443154101728</v>
      </c>
      <c r="I32" s="8">
        <v>38.666791624315366</v>
      </c>
      <c r="J32" s="7">
        <v>50.364621556807478</v>
      </c>
      <c r="K32" s="7">
        <v>0.38849586096567551</v>
      </c>
    </row>
    <row r="33" spans="1:11" ht="12" customHeight="1" x14ac:dyDescent="0.25">
      <c r="A33" s="14">
        <f t="shared" si="0"/>
        <v>41360.375</v>
      </c>
      <c r="B33" s="12">
        <v>94.199546813964844</v>
      </c>
      <c r="C33" s="8">
        <v>1.0286380052566528</v>
      </c>
      <c r="D33" s="8">
        <v>0.28435999155044556</v>
      </c>
      <c r="E33" s="8">
        <v>1.3129979968070984</v>
      </c>
      <c r="F33" s="8">
        <v>4.2166190147399902</v>
      </c>
      <c r="G33" s="8">
        <v>224.80267181396482</v>
      </c>
      <c r="H33" s="8">
        <v>5.4608259123691703</v>
      </c>
      <c r="I33" s="8">
        <v>38.67170369199561</v>
      </c>
      <c r="J33" s="7">
        <v>50.370415977385846</v>
      </c>
      <c r="K33" s="7">
        <v>1.2890999354894774</v>
      </c>
    </row>
    <row r="34" spans="1:11" ht="12" customHeight="1" x14ac:dyDescent="0.25">
      <c r="A34" s="14">
        <f t="shared" si="0"/>
        <v>41361.375</v>
      </c>
      <c r="B34" s="12">
        <v>94.199546813964844</v>
      </c>
      <c r="C34" s="8">
        <v>1.0286380052566528</v>
      </c>
      <c r="D34" s="8">
        <v>0.28435999155044556</v>
      </c>
      <c r="E34" s="8">
        <v>1.3129979968070984</v>
      </c>
      <c r="F34" s="8">
        <v>4.2166190147399902</v>
      </c>
      <c r="G34" s="8">
        <v>224.80267181396482</v>
      </c>
      <c r="H34" s="8">
        <v>5.4608259123691703</v>
      </c>
      <c r="I34" s="8">
        <v>38.67170369199561</v>
      </c>
      <c r="J34" s="7">
        <v>50.370415977385846</v>
      </c>
      <c r="K34" s="7">
        <v>1.2890999354894774</v>
      </c>
    </row>
    <row r="35" spans="1:11" ht="12" customHeight="1" x14ac:dyDescent="0.25">
      <c r="A35" s="14">
        <f t="shared" si="0"/>
        <v>41362.375</v>
      </c>
      <c r="B35" s="12">
        <v>94.199546813964844</v>
      </c>
      <c r="C35" s="8">
        <v>1.0286380052566528</v>
      </c>
      <c r="D35" s="8">
        <v>0.28435999155044556</v>
      </c>
      <c r="E35" s="8">
        <v>1.3129979968070984</v>
      </c>
      <c r="F35" s="8">
        <v>4.2166190147399902</v>
      </c>
      <c r="G35" s="8">
        <v>224.80267181396482</v>
      </c>
      <c r="H35" s="8">
        <v>5.4608259123691703</v>
      </c>
      <c r="I35" s="8">
        <v>38.67170369199561</v>
      </c>
      <c r="J35" s="7">
        <v>50.370415977385846</v>
      </c>
      <c r="K35" s="7">
        <v>1.2890999354894774</v>
      </c>
    </row>
    <row r="36" spans="1:11" ht="12" customHeight="1" x14ac:dyDescent="0.25">
      <c r="A36" s="14">
        <f t="shared" si="0"/>
        <v>41363.375</v>
      </c>
      <c r="B36" s="12">
        <v>94.199546813964844</v>
      </c>
      <c r="C36" s="8">
        <v>1.0286380052566528</v>
      </c>
      <c r="D36" s="8">
        <v>0.28435999155044556</v>
      </c>
      <c r="E36" s="8">
        <v>1.3129979968070984</v>
      </c>
      <c r="F36" s="8">
        <v>4.2166190147399902</v>
      </c>
      <c r="G36" s="8">
        <v>224.80267181396482</v>
      </c>
      <c r="H36" s="8">
        <v>5.4608259123691703</v>
      </c>
      <c r="I36" s="8">
        <v>38.67170369199561</v>
      </c>
      <c r="J36" s="7">
        <v>50.370415977385846</v>
      </c>
      <c r="K36" s="7">
        <v>1.2890999354894774</v>
      </c>
    </row>
    <row r="37" spans="1:11" ht="12" customHeight="1" thickBot="1" x14ac:dyDescent="0.3">
      <c r="A37" s="14">
        <f t="shared" si="0"/>
        <v>41364.375</v>
      </c>
      <c r="B37" s="13">
        <v>94.199546813964844</v>
      </c>
      <c r="C37" s="9">
        <v>1.0286380052566528</v>
      </c>
      <c r="D37" s="9">
        <v>0.28435999155044556</v>
      </c>
      <c r="E37" s="8">
        <v>1.3129979968070984</v>
      </c>
      <c r="F37" s="9">
        <v>4.2166190147399902</v>
      </c>
      <c r="G37" s="9">
        <v>224.80267181396482</v>
      </c>
      <c r="H37" s="9">
        <v>5.4608259123691703</v>
      </c>
      <c r="I37" s="9">
        <v>38.67170369199561</v>
      </c>
      <c r="J37" s="46">
        <v>50.370415977385846</v>
      </c>
      <c r="K37" s="46">
        <v>0.87411569791209631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91.2281494140625</v>
      </c>
      <c r="C39" s="35">
        <f t="shared" ref="C39:K39" si="1">MIN(C7:C37)</f>
        <v>0</v>
      </c>
      <c r="D39" s="35">
        <f t="shared" si="1"/>
        <v>5.159199982881546E-2</v>
      </c>
      <c r="E39" s="35">
        <f t="shared" si="1"/>
        <v>5.159199982881546E-2</v>
      </c>
      <c r="F39" s="35">
        <f t="shared" si="1"/>
        <v>3.9579300880432129</v>
      </c>
      <c r="G39" s="35">
        <f t="shared" si="1"/>
        <v>181.36913146972654</v>
      </c>
      <c r="H39" s="35">
        <f t="shared" si="1"/>
        <v>0.2904694643893127</v>
      </c>
      <c r="I39" s="35">
        <f t="shared" si="1"/>
        <v>38.585278590088159</v>
      </c>
      <c r="J39" s="35">
        <f t="shared" si="1"/>
        <v>50.27495812879971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disablePrompts="1"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2015-06-10T15:21:26Z</cp:lastPrinted>
  <dcterms:created xsi:type="dcterms:W3CDTF">2012-05-21T15:11:37Z</dcterms:created>
  <dcterms:modified xsi:type="dcterms:W3CDTF">2015-06-10T15:21:29Z</dcterms:modified>
</cp:coreProperties>
</file>