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3\"/>
    </mc:Choice>
  </mc:AlternateContent>
  <bookViews>
    <workbookView xWindow="120" yWindow="45" windowWidth="19320" windowHeight="10035" tabRatio="725" activeTab="2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externalReferences>
    <externalReference r:id="rId7"/>
  </externalReferences>
  <definedNames>
    <definedName name="_xlnm.Print_Area" localSheetId="4">'Máximos ALT V '!$A$1:$L$49</definedName>
    <definedName name="_xlnm.Print_Area" localSheetId="1">'Máximos PMX'!$A$1:$L$47</definedName>
    <definedName name="_xlnm.Print_Area" localSheetId="5">'Mínimos ALT V'!$A$1:$L$47</definedName>
    <definedName name="_xlnm.Print_Area" localSheetId="2">'Mínimos PMX'!$A$1:$L$48</definedName>
    <definedName name="_xlnm.Print_Area" localSheetId="3">'Promedios ALT V '!$A$1:$O$51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C3" i="8" l="1"/>
  <c r="C3" i="7"/>
  <c r="C2" i="6"/>
  <c r="C2" i="8" s="1"/>
  <c r="C3" i="5"/>
  <c r="C2" i="5"/>
  <c r="C3" i="4"/>
  <c r="C2" i="4"/>
  <c r="C2" i="7" l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E43" i="6"/>
  <c r="C39" i="5"/>
  <c r="D39" i="5"/>
  <c r="E39" i="5"/>
  <c r="F39" i="5"/>
  <c r="G39" i="5"/>
  <c r="H39" i="5"/>
  <c r="I39" i="5"/>
  <c r="J39" i="5"/>
  <c r="K39" i="5"/>
  <c r="B39" i="5"/>
  <c r="F39" i="4"/>
  <c r="G39" i="4"/>
  <c r="H39" i="4"/>
  <c r="I39" i="4"/>
  <c r="J39" i="4"/>
  <c r="K39" i="4"/>
  <c r="E39" i="8" l="1"/>
  <c r="E39" i="7"/>
  <c r="E40" i="6"/>
  <c r="E41" i="6"/>
  <c r="E42" i="6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C39" i="4" l="1"/>
  <c r="B39" i="4"/>
  <c r="D39" i="4"/>
  <c r="E39" i="4"/>
</calcChain>
</file>

<file path=xl/sharedStrings.xml><?xml version="1.0" encoding="utf-8"?>
<sst xmlns="http://schemas.openxmlformats.org/spreadsheetml/2006/main" count="135" uniqueCount="30">
  <si>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</si>
  <si>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</si>
  <si>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</si>
  <si>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</si>
  <si>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</si>
  <si>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</si>
  <si>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</si>
  <si>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</si>
  <si>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</si>
  <si>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</si>
  <si>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</si>
  <si>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</si>
  <si>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</si>
  <si>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</si>
  <si>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</si>
  <si>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</si>
  <si>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</si>
  <si>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</si>
  <si>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</si>
  <si>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</si>
  <si>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</si>
  <si>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</si>
  <si>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</si>
  <si>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</si>
  <si>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</si>
  <si>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</si>
  <si>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</si>
  <si>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Terminal de LNG de Altamira, S. de R.L. de C.V.</t>
  </si>
  <si>
    <t>PEMEX</t>
  </si>
  <si>
    <t>Altamira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</si>
</sst>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.TapiaH$/My%20Documents/TLA/CRE/2013/04/Reporte%20Calidad%20GN_final_1_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 PMX"/>
      <sheetName val="Máximos PMX"/>
      <sheetName val="Mínimos PMX"/>
      <sheetName val="Promedios ALT V "/>
      <sheetName val="Máximos ALT V "/>
      <sheetName val="Mínimos ALT V"/>
    </sheetNames>
    <sheetDataSet>
      <sheetData sheetId="0" refreshError="1"/>
      <sheetData sheetId="1" refreshError="1"/>
      <sheetData sheetId="2">
        <row r="2">
          <cell r="C2" t="str">
            <v>Terminal de LNG de Altamira, S. de R.L. de C.V.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41365.375</v>
      </c>
      <c r="B7" s="11">
        <v>94.156772428842643</v>
      </c>
      <c r="C7" s="10">
        <v>0</v>
      </c>
      <c r="D7" s="10">
        <v>0.36944143631794163</v>
      </c>
      <c r="E7" s="10">
        <v>0.36944143631794163</v>
      </c>
      <c r="F7" s="10">
        <v>5.1804895142704224</v>
      </c>
      <c r="G7" s="10">
        <v>181.5818290901685</v>
      </c>
      <c r="H7" s="10">
        <v>3.9871688734397912</v>
      </c>
      <c r="I7" s="10">
        <v>39.312330474774889</v>
      </c>
      <c r="J7" s="10">
        <v>51.405711288190396</v>
      </c>
      <c r="K7" s="10">
        <v>1.1237187805306585</v>
      </c>
      <c r="L7" s="39"/>
      <c r="M7" s="30"/>
      <c r="N7" s="30"/>
    </row>
    <row r="8" spans="1:17" ht="12" customHeight="1" x14ac:dyDescent="0.25">
      <c r="A8" s="14">
        <f t="shared" ref="A8:A36" si="0">A7+1</f>
        <v>41366.375</v>
      </c>
      <c r="B8" s="12">
        <v>92.936873725278971</v>
      </c>
      <c r="C8" s="8">
        <v>0</v>
      </c>
      <c r="D8" s="7">
        <v>9.1031055087362686E-2</v>
      </c>
      <c r="E8" s="8">
        <v>9.1031055087362686E-2</v>
      </c>
      <c r="F8" s="8">
        <v>6.571516577436463</v>
      </c>
      <c r="G8" s="8">
        <v>190.88810244658586</v>
      </c>
      <c r="H8" s="8">
        <v>4.2291084725670283</v>
      </c>
      <c r="I8" s="8">
        <v>39.888594985984135</v>
      </c>
      <c r="J8" s="7">
        <v>51.86156821531624</v>
      </c>
      <c r="K8" s="7">
        <v>0.8550074946374473</v>
      </c>
      <c r="L8" s="40"/>
      <c r="M8" s="36"/>
      <c r="N8" s="36"/>
    </row>
    <row r="9" spans="1:17" ht="12" customHeight="1" x14ac:dyDescent="0.25">
      <c r="A9" s="14">
        <f t="shared" si="0"/>
        <v>41367.375</v>
      </c>
      <c r="B9" s="12">
        <v>92.851440215223562</v>
      </c>
      <c r="C9" s="8">
        <v>0</v>
      </c>
      <c r="D9" s="7">
        <v>8.7704681454653891E-2</v>
      </c>
      <c r="E9" s="8">
        <v>8.7704681454653891E-2</v>
      </c>
      <c r="F9" s="8">
        <v>6.5854337464800858</v>
      </c>
      <c r="G9" s="8">
        <v>192.9173837621384</v>
      </c>
      <c r="H9" s="8">
        <v>3.7779483109864462</v>
      </c>
      <c r="I9" s="8">
        <v>39.940527941084383</v>
      </c>
      <c r="J9" s="7">
        <v>51.891432898818529</v>
      </c>
      <c r="K9" s="7">
        <v>0.67685601478244461</v>
      </c>
      <c r="L9" s="40"/>
      <c r="M9" s="36"/>
      <c r="N9" s="36"/>
    </row>
    <row r="10" spans="1:17" ht="12" customHeight="1" x14ac:dyDescent="0.25">
      <c r="A10" s="14">
        <f t="shared" si="0"/>
        <v>41368.375</v>
      </c>
      <c r="B10" s="12">
        <v>92.793184563133664</v>
      </c>
      <c r="C10" s="8">
        <v>0</v>
      </c>
      <c r="D10" s="7">
        <v>7.4616531772090766E-2</v>
      </c>
      <c r="E10" s="8">
        <v>7.4616531772090766E-2</v>
      </c>
      <c r="F10" s="8">
        <v>6.6512576107055095</v>
      </c>
      <c r="G10" s="8">
        <v>193.31057118188761</v>
      </c>
      <c r="H10" s="8">
        <v>2.4599460875976709</v>
      </c>
      <c r="I10" s="8">
        <v>39.967550309998046</v>
      </c>
      <c r="J10" s="7">
        <v>51.912354271182373</v>
      </c>
      <c r="K10" s="7">
        <v>0.5639974922676918</v>
      </c>
      <c r="L10" s="40"/>
      <c r="M10" s="36"/>
      <c r="N10" s="36"/>
    </row>
    <row r="11" spans="1:17" ht="12" customHeight="1" x14ac:dyDescent="0.25">
      <c r="A11" s="14">
        <f t="shared" si="0"/>
        <v>41369.375</v>
      </c>
      <c r="B11" s="12">
        <v>92.871970287497021</v>
      </c>
      <c r="C11" s="8">
        <v>0</v>
      </c>
      <c r="D11" s="7">
        <v>8.8981405488746376E-2</v>
      </c>
      <c r="E11" s="8">
        <v>8.8981405488746376E-2</v>
      </c>
      <c r="F11" s="8">
        <v>6.5827369103903672</v>
      </c>
      <c r="G11" s="8">
        <v>192.39812280247833</v>
      </c>
      <c r="H11" s="8">
        <v>2.9377155765061276</v>
      </c>
      <c r="I11" s="8">
        <v>39.926992116925156</v>
      </c>
      <c r="J11" s="7">
        <v>51.883393041190004</v>
      </c>
      <c r="K11" s="7">
        <v>0.43464816737357864</v>
      </c>
      <c r="L11" s="40"/>
      <c r="M11" s="36"/>
      <c r="N11" s="36"/>
    </row>
    <row r="12" spans="1:17" ht="12" customHeight="1" x14ac:dyDescent="0.25">
      <c r="A12" s="14">
        <f t="shared" si="0"/>
        <v>41370.375</v>
      </c>
      <c r="B12" s="12">
        <v>92.81344391057074</v>
      </c>
      <c r="C12" s="8">
        <v>0</v>
      </c>
      <c r="D12" s="7">
        <v>7.3187423948748054E-2</v>
      </c>
      <c r="E12" s="8">
        <v>7.3187423948748054E-2</v>
      </c>
      <c r="F12" s="8">
        <v>6.4387522876498675</v>
      </c>
      <c r="G12" s="8">
        <v>196.15947880695057</v>
      </c>
      <c r="H12" s="8">
        <v>2.9519732080401377</v>
      </c>
      <c r="I12" s="8">
        <v>40.017478439647697</v>
      </c>
      <c r="J12" s="7">
        <v>51.939918153016926</v>
      </c>
      <c r="K12" s="7">
        <v>0.26567123719669961</v>
      </c>
      <c r="L12" s="40"/>
      <c r="M12" s="36"/>
      <c r="N12" s="36"/>
    </row>
    <row r="13" spans="1:17" ht="12" customHeight="1" x14ac:dyDescent="0.25">
      <c r="A13" s="14">
        <f t="shared" si="0"/>
        <v>41371.375</v>
      </c>
      <c r="B13" s="12">
        <v>92.726284035802664</v>
      </c>
      <c r="C13" s="8">
        <v>0</v>
      </c>
      <c r="D13" s="8">
        <v>3.9274786856589389E-2</v>
      </c>
      <c r="E13" s="8">
        <v>3.9274786856589389E-2</v>
      </c>
      <c r="F13" s="8">
        <v>6.3286327470031365</v>
      </c>
      <c r="G13" s="8">
        <v>199.99463305050614</v>
      </c>
      <c r="H13" s="8">
        <v>3.1098656945191996</v>
      </c>
      <c r="I13" s="8">
        <v>40.129550510055779</v>
      </c>
      <c r="J13" s="7">
        <v>52.016583254241034</v>
      </c>
      <c r="K13" s="7">
        <v>0.53509650587961477</v>
      </c>
      <c r="L13" s="40"/>
      <c r="M13" s="36"/>
      <c r="N13" s="36"/>
    </row>
    <row r="14" spans="1:17" ht="12" customHeight="1" x14ac:dyDescent="0.25">
      <c r="A14" s="14">
        <f t="shared" si="0"/>
        <v>41372.375</v>
      </c>
      <c r="B14" s="12">
        <v>92.91327630658688</v>
      </c>
      <c r="C14" s="8">
        <v>0.18783934157737631</v>
      </c>
      <c r="D14" s="8">
        <v>6.6769516386629396E-2</v>
      </c>
      <c r="E14" s="8">
        <v>0.25460885796400567</v>
      </c>
      <c r="F14" s="8">
        <v>6.0857529383272908</v>
      </c>
      <c r="G14" s="8">
        <v>208.05392198389819</v>
      </c>
      <c r="H14" s="8">
        <v>6.9985924160724995</v>
      </c>
      <c r="I14" s="8">
        <v>39.887353090218632</v>
      </c>
      <c r="J14" s="7">
        <v>51.738041506912118</v>
      </c>
      <c r="K14" s="7">
        <v>3.4075812686879479</v>
      </c>
      <c r="L14" s="40"/>
      <c r="M14" s="36"/>
      <c r="N14" s="36"/>
    </row>
    <row r="15" spans="1:17" ht="12" customHeight="1" x14ac:dyDescent="0.25">
      <c r="A15" s="14">
        <f t="shared" si="0"/>
        <v>41373.375</v>
      </c>
      <c r="B15" s="12">
        <v>92.632626145370622</v>
      </c>
      <c r="C15" s="8">
        <v>0</v>
      </c>
      <c r="D15" s="8">
        <v>3.1535973195816899E-2</v>
      </c>
      <c r="E15" s="8">
        <v>3.1535973195816899E-2</v>
      </c>
      <c r="F15" s="8">
        <v>6.4847960055946414</v>
      </c>
      <c r="G15" s="8">
        <v>199.41942977471984</v>
      </c>
      <c r="H15" s="8">
        <v>3.9785920732770186</v>
      </c>
      <c r="I15" s="8">
        <v>40.145653149195688</v>
      </c>
      <c r="J15" s="7">
        <v>52.029241524970388</v>
      </c>
      <c r="K15" s="7">
        <v>2.6163189422405044</v>
      </c>
      <c r="L15" s="40"/>
      <c r="M15" s="36"/>
      <c r="N15" s="36"/>
    </row>
    <row r="16" spans="1:17" ht="12" customHeight="1" x14ac:dyDescent="0.25">
      <c r="A16" s="14">
        <f t="shared" si="0"/>
        <v>41374.375</v>
      </c>
      <c r="B16" s="12">
        <v>92.566005628472382</v>
      </c>
      <c r="C16" s="8">
        <v>0</v>
      </c>
      <c r="D16" s="8">
        <v>2.718603171143677E-2</v>
      </c>
      <c r="E16" s="8">
        <v>2.718603171143677E-2</v>
      </c>
      <c r="F16" s="8">
        <v>6.4921652078554537</v>
      </c>
      <c r="G16" s="8">
        <v>200.78136082527405</v>
      </c>
      <c r="H16" s="8">
        <v>3.9958919035235771</v>
      </c>
      <c r="I16" s="8">
        <v>40.186579384591752</v>
      </c>
      <c r="J16" s="7">
        <v>52.053539382725525</v>
      </c>
      <c r="K16" s="7">
        <v>1.9862609125073005</v>
      </c>
      <c r="L16" s="40"/>
      <c r="M16" s="36"/>
      <c r="N16" s="36"/>
    </row>
    <row r="17" spans="1:14" ht="12" customHeight="1" x14ac:dyDescent="0.25">
      <c r="A17" s="14">
        <f t="shared" si="0"/>
        <v>41375.375</v>
      </c>
      <c r="B17" s="12">
        <v>92.453372958638823</v>
      </c>
      <c r="C17" s="8">
        <v>0</v>
      </c>
      <c r="D17" s="8">
        <v>1.9824113833899586E-2</v>
      </c>
      <c r="E17" s="8">
        <v>1.9824113833899586E-2</v>
      </c>
      <c r="F17" s="8">
        <v>6.5030488660589869</v>
      </c>
      <c r="G17" s="8">
        <v>202.90480469770893</v>
      </c>
      <c r="H17" s="8">
        <v>2.5352558030693282</v>
      </c>
      <c r="I17" s="8">
        <v>40.255837703148565</v>
      </c>
      <c r="J17" s="7">
        <v>52.09464064049601</v>
      </c>
      <c r="K17" s="7">
        <v>1.8851533886749896</v>
      </c>
      <c r="L17" s="40"/>
      <c r="M17" s="36"/>
      <c r="N17" s="36"/>
    </row>
    <row r="18" spans="1:14" ht="12" customHeight="1" x14ac:dyDescent="0.25">
      <c r="A18" s="14">
        <f t="shared" si="0"/>
        <v>41376.375</v>
      </c>
      <c r="B18" s="12">
        <v>92.533205312262524</v>
      </c>
      <c r="C18" s="8">
        <v>0</v>
      </c>
      <c r="D18" s="8">
        <v>2.5159586416202254E-2</v>
      </c>
      <c r="E18" s="8">
        <v>2.5159586416202254E-2</v>
      </c>
      <c r="F18" s="8">
        <v>6.4272248174702451</v>
      </c>
      <c r="G18" s="8">
        <v>202.35113255887711</v>
      </c>
      <c r="H18" s="8">
        <v>2.9730582008945143</v>
      </c>
      <c r="I18" s="8">
        <v>40.226528438912602</v>
      </c>
      <c r="J18" s="7">
        <v>52.07608438773908</v>
      </c>
      <c r="K18" s="7">
        <v>1.6251054194254388</v>
      </c>
      <c r="L18" s="40"/>
      <c r="M18" s="36"/>
      <c r="N18" s="36"/>
    </row>
    <row r="19" spans="1:14" ht="12" customHeight="1" x14ac:dyDescent="0.25">
      <c r="A19" s="14">
        <f t="shared" si="0"/>
        <v>41377.375</v>
      </c>
      <c r="B19" s="12">
        <v>92.516683722885077</v>
      </c>
      <c r="C19" s="8">
        <v>0</v>
      </c>
      <c r="D19" s="8">
        <v>2.3822711670246743E-2</v>
      </c>
      <c r="E19" s="8">
        <v>2.3822711670246743E-2</v>
      </c>
      <c r="F19" s="8">
        <v>6.474724671530403</v>
      </c>
      <c r="G19" s="8">
        <v>201.95030443882459</v>
      </c>
      <c r="H19" s="8">
        <v>3.6131044240547401</v>
      </c>
      <c r="I19" s="8">
        <v>40.223388413626473</v>
      </c>
      <c r="J19" s="7">
        <v>52.075072000328696</v>
      </c>
      <c r="K19" s="7">
        <v>1.5448710461798936</v>
      </c>
      <c r="L19" s="40"/>
      <c r="M19" s="36"/>
      <c r="N19" s="36"/>
    </row>
    <row r="20" spans="1:14" ht="12" customHeight="1" x14ac:dyDescent="0.25">
      <c r="A20" s="14">
        <f t="shared" si="0"/>
        <v>41378.375</v>
      </c>
      <c r="B20" s="12">
        <v>92.538851942642665</v>
      </c>
      <c r="C20" s="8">
        <v>0</v>
      </c>
      <c r="D20" s="8">
        <v>2.5688015301008595E-2</v>
      </c>
      <c r="E20" s="8">
        <v>2.5688015301008595E-2</v>
      </c>
      <c r="F20" s="8">
        <v>6.5674011398085845</v>
      </c>
      <c r="G20" s="8">
        <v>200.16839549947701</v>
      </c>
      <c r="H20" s="8">
        <v>3.929648853764756</v>
      </c>
      <c r="I20" s="8">
        <v>40.181646931316294</v>
      </c>
      <c r="J20" s="7">
        <v>52.051706481780073</v>
      </c>
      <c r="K20" s="7">
        <v>1.3165430041752648</v>
      </c>
      <c r="L20" s="40"/>
      <c r="M20" s="36"/>
      <c r="N20" s="36"/>
    </row>
    <row r="21" spans="1:14" ht="12" customHeight="1" x14ac:dyDescent="0.25">
      <c r="A21" s="14">
        <f t="shared" si="0"/>
        <v>41379.375</v>
      </c>
      <c r="B21" s="12">
        <v>92.485748616770621</v>
      </c>
      <c r="C21" s="8">
        <v>0</v>
      </c>
      <c r="D21" s="8">
        <v>2.2205009172065551E-2</v>
      </c>
      <c r="E21" s="8">
        <v>2.2205009172065551E-2</v>
      </c>
      <c r="F21" s="8">
        <v>6.6200734651827577</v>
      </c>
      <c r="G21" s="8">
        <v>200.34188690185545</v>
      </c>
      <c r="H21" s="8">
        <v>6.2182676005231885</v>
      </c>
      <c r="I21" s="8">
        <v>40.200293671980376</v>
      </c>
      <c r="J21" s="7">
        <v>52.063560224658879</v>
      </c>
      <c r="K21" s="7">
        <v>1.3245428977201248</v>
      </c>
      <c r="L21" s="40"/>
      <c r="M21" s="36"/>
      <c r="N21" s="36"/>
    </row>
    <row r="22" spans="1:14" ht="12" customHeight="1" x14ac:dyDescent="0.25">
      <c r="A22" s="14">
        <f t="shared" si="0"/>
        <v>41380.375</v>
      </c>
      <c r="B22" s="12">
        <v>92.485755920410156</v>
      </c>
      <c r="C22" s="8">
        <v>0</v>
      </c>
      <c r="D22" s="8">
        <v>2.220500074326992E-2</v>
      </c>
      <c r="E22" s="8">
        <v>2.220500074326992E-2</v>
      </c>
      <c r="F22" s="8">
        <v>6.6200671195983887</v>
      </c>
      <c r="G22" s="8">
        <v>200.34188690185545</v>
      </c>
      <c r="H22" s="8">
        <v>6.3322338971641559</v>
      </c>
      <c r="I22" s="8">
        <v>40.200293671980376</v>
      </c>
      <c r="J22" s="7">
        <v>52.063560224658879</v>
      </c>
      <c r="K22" s="7">
        <v>1.1439552603683112</v>
      </c>
      <c r="L22" s="40"/>
      <c r="M22" s="36"/>
      <c r="N22" s="36"/>
    </row>
    <row r="23" spans="1:14" ht="12" customHeight="1" x14ac:dyDescent="0.25">
      <c r="A23" s="14">
        <f t="shared" si="0"/>
        <v>41381.375</v>
      </c>
      <c r="B23" s="12">
        <v>92.517294319982398</v>
      </c>
      <c r="C23" s="8">
        <v>0</v>
      </c>
      <c r="D23" s="8">
        <v>2.4045426847084866E-2</v>
      </c>
      <c r="E23" s="8">
        <v>2.4045426847084866E-2</v>
      </c>
      <c r="F23" s="8">
        <v>6.4933266817633015</v>
      </c>
      <c r="G23" s="8">
        <v>201.65600420103777</v>
      </c>
      <c r="H23" s="8">
        <v>5.7504706356672868</v>
      </c>
      <c r="I23" s="8">
        <v>40.217049316487895</v>
      </c>
      <c r="J23" s="7">
        <v>52.073751105572271</v>
      </c>
      <c r="K23" s="7">
        <v>1.2051731189586521</v>
      </c>
      <c r="L23" s="40"/>
      <c r="M23" s="36"/>
      <c r="N23" s="36"/>
    </row>
    <row r="24" spans="1:14" ht="12" customHeight="1" x14ac:dyDescent="0.25">
      <c r="A24" s="14">
        <f t="shared" si="0"/>
        <v>41382.375</v>
      </c>
      <c r="B24" s="12">
        <v>92.979581583400233</v>
      </c>
      <c r="C24" s="8">
        <v>0</v>
      </c>
      <c r="D24" s="8">
        <v>0.14543130045336577</v>
      </c>
      <c r="E24" s="8">
        <v>0.14543130045336577</v>
      </c>
      <c r="F24" s="8">
        <v>6.3367682995297665</v>
      </c>
      <c r="G24" s="8">
        <v>191.36965846129951</v>
      </c>
      <c r="H24" s="8">
        <v>4.4805523178285167</v>
      </c>
      <c r="I24" s="8">
        <v>39.870241245285271</v>
      </c>
      <c r="J24" s="7">
        <v>51.828483084978963</v>
      </c>
      <c r="K24" s="7">
        <v>1.0223650135642832</v>
      </c>
      <c r="L24" s="40"/>
      <c r="M24" s="36"/>
      <c r="N24" s="36"/>
    </row>
    <row r="25" spans="1:14" ht="12" customHeight="1" x14ac:dyDescent="0.25">
      <c r="A25" s="14">
        <f t="shared" si="0"/>
        <v>41383.375</v>
      </c>
      <c r="B25" s="12">
        <v>93.350285090978403</v>
      </c>
      <c r="C25" s="8">
        <v>0</v>
      </c>
      <c r="D25" s="8">
        <v>0.24056417131702224</v>
      </c>
      <c r="E25" s="8">
        <v>0.24056417131702224</v>
      </c>
      <c r="F25" s="8">
        <v>6.2317583511415213</v>
      </c>
      <c r="G25" s="8">
        <v>182.80013676780987</v>
      </c>
      <c r="H25" s="8">
        <v>1.9541165854721818</v>
      </c>
      <c r="I25" s="8">
        <v>39.589710918809885</v>
      </c>
      <c r="J25" s="7">
        <v>51.630792214688832</v>
      </c>
      <c r="K25" s="7">
        <v>0.51023952601645506</v>
      </c>
      <c r="L25" s="40"/>
      <c r="M25" s="36"/>
      <c r="N25" s="36"/>
    </row>
    <row r="26" spans="1:14" ht="12" customHeight="1" x14ac:dyDescent="0.25">
      <c r="A26" s="14">
        <f t="shared" si="0"/>
        <v>41384.375</v>
      </c>
      <c r="B26" s="12">
        <v>93.327370917537607</v>
      </c>
      <c r="C26" s="8">
        <v>0</v>
      </c>
      <c r="D26" s="8">
        <v>0.20575363300674851</v>
      </c>
      <c r="E26" s="8">
        <v>0.20575363300674851</v>
      </c>
      <c r="F26" s="8">
        <v>6.2851069713077532</v>
      </c>
      <c r="G26" s="8">
        <v>183.14003057861265</v>
      </c>
      <c r="H26" s="8">
        <v>2.3510925145604031</v>
      </c>
      <c r="I26" s="8">
        <v>39.62068535135797</v>
      </c>
      <c r="J26" s="7">
        <v>51.664090567405943</v>
      </c>
      <c r="K26" s="7">
        <v>0.534284415123506</v>
      </c>
      <c r="L26" s="40"/>
      <c r="M26" s="36"/>
      <c r="N26" s="36"/>
    </row>
    <row r="27" spans="1:14" ht="12" customHeight="1" x14ac:dyDescent="0.25">
      <c r="A27" s="14">
        <f t="shared" si="0"/>
        <v>41385.375</v>
      </c>
      <c r="B27" s="12">
        <v>93.35987221780077</v>
      </c>
      <c r="C27" s="8">
        <v>0</v>
      </c>
      <c r="D27" s="8">
        <v>0.24541150136934567</v>
      </c>
      <c r="E27" s="8">
        <v>0.24541150136934567</v>
      </c>
      <c r="F27" s="8">
        <v>6.2139883599463968</v>
      </c>
      <c r="G27" s="8">
        <v>182.79668316426626</v>
      </c>
      <c r="H27" s="8">
        <v>2.4785792120272352</v>
      </c>
      <c r="I27" s="8">
        <v>39.584975152857631</v>
      </c>
      <c r="J27" s="7">
        <v>51.625979050687086</v>
      </c>
      <c r="K27" s="7">
        <v>0.36484097810605554</v>
      </c>
      <c r="L27" s="40"/>
      <c r="M27" s="36"/>
      <c r="N27" s="36"/>
    </row>
    <row r="28" spans="1:14" ht="12" customHeight="1" x14ac:dyDescent="0.25">
      <c r="A28" s="14">
        <f t="shared" si="0"/>
        <v>41386.375</v>
      </c>
      <c r="B28" s="12">
        <v>93.298017918933112</v>
      </c>
      <c r="C28" s="8">
        <v>0</v>
      </c>
      <c r="D28" s="8">
        <v>0.16977726528197543</v>
      </c>
      <c r="E28" s="8">
        <v>0.16977726528197543</v>
      </c>
      <c r="F28" s="8">
        <v>6.3472175715635224</v>
      </c>
      <c r="G28" s="8">
        <v>183.49108768870201</v>
      </c>
      <c r="H28" s="8">
        <v>2.5720837752661221</v>
      </c>
      <c r="I28" s="8">
        <v>39.653962197568525</v>
      </c>
      <c r="J28" s="7">
        <v>51.699270913773496</v>
      </c>
      <c r="K28" s="7">
        <v>0.38003666101774941</v>
      </c>
      <c r="L28" s="40"/>
      <c r="M28" s="36"/>
      <c r="N28" s="36"/>
    </row>
    <row r="29" spans="1:14" ht="12" customHeight="1" x14ac:dyDescent="0.25">
      <c r="A29" s="14">
        <f t="shared" si="0"/>
        <v>41387.375</v>
      </c>
      <c r="B29" s="12">
        <v>93.327445934835254</v>
      </c>
      <c r="C29" s="8">
        <v>0</v>
      </c>
      <c r="D29" s="8">
        <v>0.20047043746893239</v>
      </c>
      <c r="E29" s="8">
        <v>0.20047043746893239</v>
      </c>
      <c r="F29" s="8">
        <v>6.2903016777429297</v>
      </c>
      <c r="G29" s="8">
        <v>183.16556707373189</v>
      </c>
      <c r="H29" s="8">
        <v>2.3490471833660918</v>
      </c>
      <c r="I29" s="8">
        <v>39.624239501403395</v>
      </c>
      <c r="J29" s="7">
        <v>51.668520901607408</v>
      </c>
      <c r="K29" s="7">
        <v>0.46044192806838097</v>
      </c>
      <c r="L29" s="40"/>
      <c r="M29" s="36"/>
      <c r="N29" s="36"/>
    </row>
    <row r="30" spans="1:14" ht="12" customHeight="1" x14ac:dyDescent="0.25">
      <c r="A30" s="14">
        <f t="shared" si="0"/>
        <v>41388.375</v>
      </c>
      <c r="B30" s="12">
        <v>94.225307216441777</v>
      </c>
      <c r="C30" s="8">
        <v>6.3859802379340907E-6</v>
      </c>
      <c r="D30" s="8">
        <v>0.18683943088724428</v>
      </c>
      <c r="E30" s="8">
        <v>0.18684581686748222</v>
      </c>
      <c r="F30" s="8">
        <v>5.3498153023721509</v>
      </c>
      <c r="G30" s="8">
        <v>180.65245011707438</v>
      </c>
      <c r="H30" s="8">
        <v>1.3709715374057676</v>
      </c>
      <c r="I30" s="8">
        <v>39.395350794788222</v>
      </c>
      <c r="J30" s="7">
        <v>51.547523300046059</v>
      </c>
      <c r="K30" s="7">
        <v>0.43276310912756938</v>
      </c>
      <c r="L30" s="40"/>
      <c r="M30" s="36"/>
      <c r="N30" s="36"/>
    </row>
    <row r="31" spans="1:14" ht="12" customHeight="1" x14ac:dyDescent="0.25">
      <c r="A31" s="14">
        <f t="shared" si="0"/>
        <v>41389.375</v>
      </c>
      <c r="B31" s="12">
        <v>95.421896293194663</v>
      </c>
      <c r="C31" s="8">
        <v>0</v>
      </c>
      <c r="D31" s="8">
        <v>9.347619240383831E-2</v>
      </c>
      <c r="E31" s="8">
        <v>9.347619240383831E-2</v>
      </c>
      <c r="F31" s="8">
        <v>4.1334525118754923</v>
      </c>
      <c r="G31" s="8">
        <v>178.78482056272287</v>
      </c>
      <c r="H31" s="8">
        <v>1.2261637350048606</v>
      </c>
      <c r="I31" s="8">
        <v>39.154891131130164</v>
      </c>
      <c r="J31" s="7">
        <v>51.456900225528926</v>
      </c>
      <c r="K31" s="7">
        <v>0.62816064632497759</v>
      </c>
      <c r="L31" s="40"/>
      <c r="M31" s="36"/>
      <c r="N31" s="36"/>
    </row>
    <row r="32" spans="1:14" ht="12" customHeight="1" x14ac:dyDescent="0.25">
      <c r="A32" s="14">
        <f t="shared" si="0"/>
        <v>41390.375</v>
      </c>
      <c r="B32" s="12">
        <v>95.390362851098345</v>
      </c>
      <c r="C32" s="8">
        <v>0</v>
      </c>
      <c r="D32" s="8">
        <v>8.9060103777735919E-2</v>
      </c>
      <c r="E32" s="8">
        <v>8.9060103777735919E-2</v>
      </c>
      <c r="F32" s="8">
        <v>4.181235137439347</v>
      </c>
      <c r="G32" s="8">
        <v>178.66914456498219</v>
      </c>
      <c r="H32" s="8">
        <v>1.9779347273117969</v>
      </c>
      <c r="I32" s="8">
        <v>39.162995076372241</v>
      </c>
      <c r="J32" s="7">
        <v>51.463466953714615</v>
      </c>
      <c r="K32" s="7">
        <v>0.8786013488279435</v>
      </c>
      <c r="L32" s="40"/>
      <c r="M32" s="36"/>
      <c r="N32" s="36"/>
    </row>
    <row r="33" spans="1:14" ht="12" customHeight="1" x14ac:dyDescent="0.25">
      <c r="A33" s="14">
        <f t="shared" si="0"/>
        <v>41391.375</v>
      </c>
      <c r="B33" s="12">
        <v>95.394475505505056</v>
      </c>
      <c r="C33" s="8">
        <v>0</v>
      </c>
      <c r="D33" s="8">
        <v>9.6301861628215371E-2</v>
      </c>
      <c r="E33" s="8">
        <v>9.6301861628215371E-2</v>
      </c>
      <c r="F33" s="8">
        <v>4.1773625727946193</v>
      </c>
      <c r="G33" s="8">
        <v>178.53623317136811</v>
      </c>
      <c r="H33" s="8">
        <v>1.8970538311976197</v>
      </c>
      <c r="I33" s="8">
        <v>39.154872293553694</v>
      </c>
      <c r="J33" s="7">
        <v>51.455659908894816</v>
      </c>
      <c r="K33" s="7">
        <v>1.1016066012043095</v>
      </c>
      <c r="L33" s="40"/>
      <c r="M33" s="36"/>
      <c r="N33" s="36"/>
    </row>
    <row r="34" spans="1:14" ht="12" customHeight="1" x14ac:dyDescent="0.25">
      <c r="A34" s="14">
        <f t="shared" si="0"/>
        <v>41392.375</v>
      </c>
      <c r="B34" s="12">
        <v>95.400273304856313</v>
      </c>
      <c r="C34" s="8">
        <v>0</v>
      </c>
      <c r="D34" s="8">
        <v>9.0895686281632873E-2</v>
      </c>
      <c r="E34" s="8">
        <v>9.0895686281632873E-2</v>
      </c>
      <c r="F34" s="8">
        <v>4.166991245396467</v>
      </c>
      <c r="G34" s="8">
        <v>178.70555657630229</v>
      </c>
      <c r="H34" s="8">
        <v>2.0598238970654337</v>
      </c>
      <c r="I34" s="8">
        <v>39.159947232609873</v>
      </c>
      <c r="J34" s="7">
        <v>51.460988518231446</v>
      </c>
      <c r="K34" s="7">
        <v>1.0853462930745934</v>
      </c>
      <c r="L34" s="40"/>
      <c r="M34" s="36"/>
      <c r="N34" s="36"/>
    </row>
    <row r="35" spans="1:14" ht="12" customHeight="1" x14ac:dyDescent="0.25">
      <c r="A35" s="14">
        <f t="shared" si="0"/>
        <v>41393.375</v>
      </c>
      <c r="B35" s="12">
        <v>95.425128774216347</v>
      </c>
      <c r="C35" s="8">
        <v>0</v>
      </c>
      <c r="D35" s="8">
        <v>0.1044829509410206</v>
      </c>
      <c r="E35" s="8">
        <v>0.1044829509410206</v>
      </c>
      <c r="F35" s="8">
        <v>4.1322632682610267</v>
      </c>
      <c r="G35" s="8">
        <v>178.60595057480842</v>
      </c>
      <c r="H35" s="8">
        <v>1.8377271999902209</v>
      </c>
      <c r="I35" s="8">
        <v>39.142498090797432</v>
      </c>
      <c r="J35" s="7">
        <v>51.444859490610931</v>
      </c>
      <c r="K35" s="7">
        <v>1.0365388979122252</v>
      </c>
      <c r="L35" s="40"/>
      <c r="M35" s="36"/>
      <c r="N35" s="36"/>
    </row>
    <row r="36" spans="1:14" ht="12" customHeight="1" x14ac:dyDescent="0.25">
      <c r="A36" s="14">
        <f t="shared" si="0"/>
        <v>41394.375</v>
      </c>
      <c r="B36" s="12">
        <v>95.434613041474179</v>
      </c>
      <c r="C36" s="8">
        <v>0</v>
      </c>
      <c r="D36" s="8">
        <v>0.10925433164929763</v>
      </c>
      <c r="E36" s="8">
        <v>0.10925433164929763</v>
      </c>
      <c r="F36" s="8">
        <v>4.1238304668751669</v>
      </c>
      <c r="G36" s="8">
        <v>178.20305769273298</v>
      </c>
      <c r="H36" s="8">
        <v>2.0065149890464817</v>
      </c>
      <c r="I36" s="8">
        <v>39.134821696793459</v>
      </c>
      <c r="J36" s="7">
        <v>51.438382799704904</v>
      </c>
      <c r="K36" s="7">
        <v>0.97024480857731032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8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92.453372958638823</v>
      </c>
      <c r="C40" s="31">
        <f>MIN(C7:C36)</f>
        <v>0</v>
      </c>
      <c r="D40" s="31">
        <f t="shared" ref="D40:K40" si="1">MIN(D7:D36)</f>
        <v>1.9824113833899586E-2</v>
      </c>
      <c r="E40" s="31">
        <f t="shared" si="1"/>
        <v>1.9824113833899586E-2</v>
      </c>
      <c r="F40" s="31">
        <f t="shared" si="1"/>
        <v>4.1238304668751669</v>
      </c>
      <c r="G40" s="31">
        <f t="shared" si="1"/>
        <v>178.20305769273298</v>
      </c>
      <c r="H40" s="31">
        <f t="shared" si="1"/>
        <v>1.2261637350048606</v>
      </c>
      <c r="I40" s="31">
        <f t="shared" si="1"/>
        <v>39.134821696793459</v>
      </c>
      <c r="J40" s="31">
        <f t="shared" si="1"/>
        <v>51.405711288190396</v>
      </c>
      <c r="K40" s="31">
        <f t="shared" si="1"/>
        <v>0.26567123719669961</v>
      </c>
      <c r="L40" s="28"/>
    </row>
    <row r="41" spans="1:14" x14ac:dyDescent="0.25">
      <c r="A41" s="20" t="s">
        <v>18</v>
      </c>
      <c r="B41" s="32">
        <f>AVERAGE(B7:B37)</f>
        <v>93.437580689688104</v>
      </c>
      <c r="C41" s="32">
        <f t="shared" ref="C41:K41" si="2">AVERAGE(C7:C37)</f>
        <v>6.261524251920475E-3</v>
      </c>
      <c r="D41" s="32">
        <f t="shared" si="2"/>
        <v>0.10301325242233897</v>
      </c>
      <c r="E41" s="32">
        <f t="shared" si="2"/>
        <v>0.10927477667425942</v>
      </c>
      <c r="F41" s="32">
        <f t="shared" si="2"/>
        <v>5.9025830681124036</v>
      </c>
      <c r="G41" s="32">
        <f t="shared" si="2"/>
        <v>190.80465419728858</v>
      </c>
      <c r="H41" s="32">
        <f t="shared" si="2"/>
        <v>3.2780167845736732</v>
      </c>
      <c r="I41" s="32">
        <f t="shared" si="2"/>
        <v>39.771894641108567</v>
      </c>
      <c r="J41" s="32">
        <f t="shared" si="2"/>
        <v>51.787169217722379</v>
      </c>
      <c r="K41" s="32">
        <f t="shared" si="2"/>
        <v>1.0638657059517307</v>
      </c>
      <c r="L41" s="28"/>
    </row>
    <row r="42" spans="1:14" x14ac:dyDescent="0.25">
      <c r="A42" s="21" t="s">
        <v>19</v>
      </c>
      <c r="B42" s="33">
        <f>MAX(B7:B36)</f>
        <v>95.434613041474179</v>
      </c>
      <c r="C42" s="33">
        <f>MAX(C7:C36)</f>
        <v>0.18783934157737631</v>
      </c>
      <c r="D42" s="33">
        <f t="shared" ref="D42:K42" si="3">MAX(D7:D36)</f>
        <v>0.36944143631794163</v>
      </c>
      <c r="E42" s="33">
        <f t="shared" si="3"/>
        <v>0.36944143631794163</v>
      </c>
      <c r="F42" s="33">
        <f t="shared" si="3"/>
        <v>6.6512576107055095</v>
      </c>
      <c r="G42" s="33">
        <f t="shared" si="3"/>
        <v>208.05392198389819</v>
      </c>
      <c r="H42" s="33">
        <f t="shared" si="3"/>
        <v>6.9985924160724995</v>
      </c>
      <c r="I42" s="33">
        <f t="shared" si="3"/>
        <v>40.255837703148565</v>
      </c>
      <c r="J42" s="33">
        <f t="shared" si="3"/>
        <v>52.09464064049601</v>
      </c>
      <c r="K42" s="33">
        <f t="shared" si="3"/>
        <v>3.4075812686879479</v>
      </c>
      <c r="L42" s="28"/>
    </row>
    <row r="43" spans="1:14" ht="15.75" thickBot="1" x14ac:dyDescent="0.3">
      <c r="A43" s="24" t="s">
        <v>25</v>
      </c>
      <c r="B43" s="34">
        <f>STDEV(B7:B37)</f>
        <v>1.0952010174726674</v>
      </c>
      <c r="C43" s="34">
        <f t="shared" ref="C43:K43" si="4">STDEV(C7:C37)</f>
        <v>3.4294574672107191E-2</v>
      </c>
      <c r="D43" s="34">
        <f t="shared" si="4"/>
        <v>8.4500710974705864E-2</v>
      </c>
      <c r="E43" s="34">
        <f t="shared" si="4"/>
        <v>8.8583337696499162E-2</v>
      </c>
      <c r="F43" s="34">
        <f t="shared" si="4"/>
        <v>0.94694398032688698</v>
      </c>
      <c r="G43" s="34">
        <f t="shared" si="4"/>
        <v>9.777719268821869</v>
      </c>
      <c r="H43" s="34">
        <f t="shared" si="4"/>
        <v>1.5013966531449963</v>
      </c>
      <c r="I43" s="34">
        <f t="shared" si="4"/>
        <v>0.40656138037946565</v>
      </c>
      <c r="J43" s="34">
        <f t="shared" si="4"/>
        <v>0.24747503496568327</v>
      </c>
      <c r="K43" s="34">
        <f t="shared" si="4"/>
        <v>0.70552890141037039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6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PMX'!C3:K3</f>
        <v>PEMEX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41365.375</v>
      </c>
      <c r="B7" s="11">
        <v>98.360420227050781</v>
      </c>
      <c r="C7" s="10">
        <v>0</v>
      </c>
      <c r="D7" s="10">
        <v>1.3300399780273437</v>
      </c>
      <c r="E7" s="10">
        <v>1.3300399780273437</v>
      </c>
      <c r="F7" s="10">
        <v>6.6275019645690918</v>
      </c>
      <c r="G7" s="10">
        <v>190.88106384277341</v>
      </c>
      <c r="H7" s="10">
        <v>6.2160461658581578</v>
      </c>
      <c r="I7" s="10">
        <v>39.891783984185146</v>
      </c>
      <c r="J7" s="10">
        <v>51.865749439891012</v>
      </c>
      <c r="K7" s="10">
        <v>2.5871425509874504</v>
      </c>
    </row>
    <row r="8" spans="1:13" ht="12" customHeight="1" x14ac:dyDescent="0.25">
      <c r="A8" s="14">
        <f t="shared" ref="A8:A36" si="0">A7+1</f>
        <v>41366.375</v>
      </c>
      <c r="B8" s="12">
        <v>93.006248474121094</v>
      </c>
      <c r="C8" s="8">
        <v>0</v>
      </c>
      <c r="D8" s="7">
        <v>0.11330100148916245</v>
      </c>
      <c r="E8" s="8">
        <v>0.11330100148916245</v>
      </c>
      <c r="F8" s="8">
        <v>6.7167601585388184</v>
      </c>
      <c r="G8" s="8">
        <v>193.26859130859373</v>
      </c>
      <c r="H8" s="8">
        <v>7.0874545136513234</v>
      </c>
      <c r="I8" s="8">
        <v>39.968730614754051</v>
      </c>
      <c r="J8" s="7">
        <v>51.914024149481882</v>
      </c>
      <c r="K8" s="7">
        <v>2.5431434450191279</v>
      </c>
    </row>
    <row r="9" spans="1:13" ht="12" customHeight="1" x14ac:dyDescent="0.25">
      <c r="A9" s="14">
        <f t="shared" si="0"/>
        <v>41367.375</v>
      </c>
      <c r="B9" s="12">
        <v>92.933006286621094</v>
      </c>
      <c r="C9" s="8">
        <v>0</v>
      </c>
      <c r="D9" s="7">
        <v>0.12224199622869492</v>
      </c>
      <c r="E9" s="8">
        <v>0.12224199622869492</v>
      </c>
      <c r="F9" s="8">
        <v>6.6753678321838379</v>
      </c>
      <c r="G9" s="8">
        <v>193.72545471191404</v>
      </c>
      <c r="H9" s="8">
        <v>6.3322338971641559</v>
      </c>
      <c r="I9" s="8">
        <v>39.97678004032602</v>
      </c>
      <c r="J9" s="7">
        <v>51.919542250990951</v>
      </c>
      <c r="K9" s="7">
        <v>1.9799559883316225</v>
      </c>
    </row>
    <row r="10" spans="1:13" ht="12" customHeight="1" x14ac:dyDescent="0.25">
      <c r="A10" s="14">
        <f t="shared" si="0"/>
        <v>41368.375</v>
      </c>
      <c r="B10" s="12">
        <v>92.902122497558594</v>
      </c>
      <c r="C10" s="8">
        <v>0</v>
      </c>
      <c r="D10" s="7">
        <v>0.10235600173473358</v>
      </c>
      <c r="E10" s="8">
        <v>0.10235600173473358</v>
      </c>
      <c r="F10" s="8">
        <v>6.6865291595458984</v>
      </c>
      <c r="G10" s="8">
        <v>193.52004089355466</v>
      </c>
      <c r="H10" s="8">
        <v>3.5600069976508832</v>
      </c>
      <c r="I10" s="8">
        <v>39.981902233274425</v>
      </c>
      <c r="J10" s="7">
        <v>51.923297951333758</v>
      </c>
      <c r="K10" s="7">
        <v>2.0679540284390452</v>
      </c>
    </row>
    <row r="11" spans="1:13" ht="12" customHeight="1" x14ac:dyDescent="0.25">
      <c r="A11" s="14">
        <f t="shared" si="0"/>
        <v>41369.375</v>
      </c>
      <c r="B11" s="12">
        <v>92.938339233398437</v>
      </c>
      <c r="C11" s="8">
        <v>0</v>
      </c>
      <c r="D11" s="7">
        <v>0.10433899611234665</v>
      </c>
      <c r="E11" s="8">
        <v>0.10433899611234665</v>
      </c>
      <c r="F11" s="8">
        <v>6.7634949684143066</v>
      </c>
      <c r="G11" s="8">
        <v>193.52155151367185</v>
      </c>
      <c r="H11" s="8">
        <v>4.5894175645760038</v>
      </c>
      <c r="I11" s="8">
        <v>39.98200684212317</v>
      </c>
      <c r="J11" s="7">
        <v>51.923516265452868</v>
      </c>
      <c r="K11" s="7">
        <v>2.2351503905577594</v>
      </c>
    </row>
    <row r="12" spans="1:13" ht="12" customHeight="1" x14ac:dyDescent="0.25">
      <c r="A12" s="14">
        <f t="shared" si="0"/>
        <v>41370.375</v>
      </c>
      <c r="B12" s="12">
        <v>92.903244018554687</v>
      </c>
      <c r="C12" s="8">
        <v>0</v>
      </c>
      <c r="D12" s="7">
        <v>0.13721300661563873</v>
      </c>
      <c r="E12" s="8">
        <v>0.13721300661563873</v>
      </c>
      <c r="F12" s="8">
        <v>6.7277789115905762</v>
      </c>
      <c r="G12" s="8">
        <v>193.73729553222654</v>
      </c>
      <c r="H12" s="8">
        <v>4.1246662763538318</v>
      </c>
      <c r="I12" s="8">
        <v>40.136632365202203</v>
      </c>
      <c r="J12" s="7">
        <v>52.01878308918478</v>
      </c>
      <c r="K12" s="7">
        <v>1.8655586221065836</v>
      </c>
    </row>
    <row r="13" spans="1:13" ht="12" customHeight="1" x14ac:dyDescent="0.25">
      <c r="A13" s="14">
        <f t="shared" si="0"/>
        <v>41371.375</v>
      </c>
      <c r="B13" s="12">
        <v>92.890571594238281</v>
      </c>
      <c r="C13" s="8">
        <v>0</v>
      </c>
      <c r="D13" s="8">
        <v>6.4282998442649841E-2</v>
      </c>
      <c r="E13" s="8">
        <v>6.4282998442649841E-2</v>
      </c>
      <c r="F13" s="8">
        <v>6.4166359901428223</v>
      </c>
      <c r="G13" s="8">
        <v>201.86151733398435</v>
      </c>
      <c r="H13" s="8">
        <v>13.089503814726836</v>
      </c>
      <c r="I13" s="8">
        <v>40.16761022906347</v>
      </c>
      <c r="J13" s="7">
        <v>52.038335847478642</v>
      </c>
      <c r="K13" s="7">
        <v>2.0943535263858828</v>
      </c>
    </row>
    <row r="14" spans="1:13" ht="12" customHeight="1" x14ac:dyDescent="0.25">
      <c r="A14" s="14">
        <f t="shared" si="0"/>
        <v>41372.375</v>
      </c>
      <c r="B14" s="12">
        <v>94.334030151367188</v>
      </c>
      <c r="C14" s="8">
        <v>0</v>
      </c>
      <c r="D14" s="8">
        <v>0.22623899579048157</v>
      </c>
      <c r="E14" s="8">
        <v>0.22623899579048157</v>
      </c>
      <c r="F14" s="8">
        <v>6.8297600746154785</v>
      </c>
      <c r="G14" s="8">
        <v>249.10701217651365</v>
      </c>
      <c r="H14" s="8">
        <v>23.179462196497479</v>
      </c>
      <c r="I14" s="8">
        <v>40.259402219732685</v>
      </c>
      <c r="J14" s="7">
        <v>52.081020805977836</v>
      </c>
      <c r="K14" s="7">
        <v>4.9014910917272791</v>
      </c>
    </row>
    <row r="15" spans="1:13" ht="12" customHeight="1" x14ac:dyDescent="0.25">
      <c r="A15" s="14">
        <f t="shared" si="0"/>
        <v>41373.375</v>
      </c>
      <c r="B15" s="12">
        <v>92.7633056640625</v>
      </c>
      <c r="C15" s="8">
        <v>0</v>
      </c>
      <c r="D15" s="8">
        <v>4.0872000157833099E-2</v>
      </c>
      <c r="E15" s="8">
        <v>4.0872000157833099E-2</v>
      </c>
      <c r="F15" s="8">
        <v>6.5782291264672184</v>
      </c>
      <c r="G15" s="8">
        <v>200.05718078613279</v>
      </c>
      <c r="H15" s="8">
        <v>6.0998584345521598</v>
      </c>
      <c r="I15" s="8">
        <v>40.18224095986465</v>
      </c>
      <c r="J15" s="7">
        <v>52.052336376956575</v>
      </c>
      <c r="K15" s="7">
        <v>3.6959180281701984</v>
      </c>
    </row>
    <row r="16" spans="1:13" ht="12" customHeight="1" x14ac:dyDescent="0.25">
      <c r="A16" s="14">
        <f t="shared" si="0"/>
        <v>41374.375</v>
      </c>
      <c r="B16" s="12">
        <v>92.697959899902344</v>
      </c>
      <c r="C16" s="8">
        <v>0</v>
      </c>
      <c r="D16" s="8">
        <v>3.59949991106987E-2</v>
      </c>
      <c r="E16" s="8">
        <v>3.59949991106987E-2</v>
      </c>
      <c r="F16" s="8">
        <v>6.5787191390991211</v>
      </c>
      <c r="G16" s="8">
        <v>200.21428527832029</v>
      </c>
      <c r="H16" s="8">
        <v>6.2741403945093364</v>
      </c>
      <c r="I16" s="8">
        <v>40.255622656545384</v>
      </c>
      <c r="J16" s="7">
        <v>52.094392545774056</v>
      </c>
      <c r="K16" s="7">
        <v>3.3527255858366387</v>
      </c>
    </row>
    <row r="17" spans="1:11" ht="12" customHeight="1" x14ac:dyDescent="0.25">
      <c r="A17" s="14">
        <f t="shared" si="0"/>
        <v>41375.375</v>
      </c>
      <c r="B17" s="12">
        <v>92.458274841308594</v>
      </c>
      <c r="C17" s="8">
        <v>0</v>
      </c>
      <c r="D17" s="8">
        <v>2.0805999636650085E-2</v>
      </c>
      <c r="E17" s="8">
        <v>2.0805999636650085E-2</v>
      </c>
      <c r="F17" s="8">
        <v>6.5116381645202637</v>
      </c>
      <c r="G17" s="8">
        <v>202.99621429443357</v>
      </c>
      <c r="H17" s="8">
        <v>13.138433065341367</v>
      </c>
      <c r="I17" s="8">
        <v>40.257496519401187</v>
      </c>
      <c r="J17" s="7">
        <v>52.095647851959015</v>
      </c>
      <c r="K17" s="7">
        <v>3.8719141083850439</v>
      </c>
    </row>
    <row r="18" spans="1:11" ht="12" customHeight="1" x14ac:dyDescent="0.25">
      <c r="A18" s="14">
        <f t="shared" si="0"/>
        <v>41376.375</v>
      </c>
      <c r="B18" s="12">
        <v>92.646110534667969</v>
      </c>
      <c r="C18" s="8">
        <v>0</v>
      </c>
      <c r="D18" s="8">
        <v>3.203900158405304E-2</v>
      </c>
      <c r="E18" s="8">
        <v>3.203900158405304E-2</v>
      </c>
      <c r="F18" s="8">
        <v>6.5194458961486816</v>
      </c>
      <c r="G18" s="8">
        <v>202.99275054931638</v>
      </c>
      <c r="H18" s="8">
        <v>4.7056052958820027</v>
      </c>
      <c r="I18" s="8">
        <v>40.264359769521079</v>
      </c>
      <c r="J18" s="7">
        <v>52.099718500638481</v>
      </c>
      <c r="K18" s="7">
        <v>3.0799315755890175</v>
      </c>
    </row>
    <row r="19" spans="1:11" ht="12" customHeight="1" x14ac:dyDescent="0.25">
      <c r="A19" s="14">
        <f t="shared" si="0"/>
        <v>41377.375</v>
      </c>
      <c r="B19" s="12">
        <v>92.718788146972656</v>
      </c>
      <c r="C19" s="8">
        <v>0</v>
      </c>
      <c r="D19" s="8">
        <v>3.5856001079082489E-2</v>
      </c>
      <c r="E19" s="8">
        <v>3.5856001079082489E-2</v>
      </c>
      <c r="F19" s="8">
        <v>6.5195918083190918</v>
      </c>
      <c r="G19" s="8">
        <v>203.10393371582029</v>
      </c>
      <c r="H19" s="8">
        <v>13.140788197530124</v>
      </c>
      <c r="I19" s="8">
        <v>40.26475091565117</v>
      </c>
      <c r="J19" s="7">
        <v>52.100000489709011</v>
      </c>
      <c r="K19" s="7">
        <v>2.9743339274601102</v>
      </c>
    </row>
    <row r="20" spans="1:11" ht="12" customHeight="1" x14ac:dyDescent="0.25">
      <c r="A20" s="14">
        <f t="shared" si="0"/>
        <v>41378.375</v>
      </c>
      <c r="B20" s="12">
        <v>92.708045959472656</v>
      </c>
      <c r="C20" s="8">
        <v>0</v>
      </c>
      <c r="D20" s="8">
        <v>3.5953998565673828E-2</v>
      </c>
      <c r="E20" s="8">
        <v>3.5953998565673828E-2</v>
      </c>
      <c r="F20" s="8">
        <v>6.6267809867858887</v>
      </c>
      <c r="G20" s="8">
        <v>200.50810852050779</v>
      </c>
      <c r="H20" s="8">
        <v>6.2741403945093364</v>
      </c>
      <c r="I20" s="8">
        <v>40.202913441409848</v>
      </c>
      <c r="J20" s="7">
        <v>52.064992911065616</v>
      </c>
      <c r="K20" s="7">
        <v>2.9039354953741721</v>
      </c>
    </row>
    <row r="21" spans="1:11" ht="12" customHeight="1" x14ac:dyDescent="0.25">
      <c r="A21" s="14">
        <f t="shared" si="0"/>
        <v>41379.375</v>
      </c>
      <c r="B21" s="12">
        <v>92.485755920410156</v>
      </c>
      <c r="C21" s="8">
        <v>0</v>
      </c>
      <c r="D21" s="8">
        <v>2.221155604312721E-2</v>
      </c>
      <c r="E21" s="8">
        <v>2.221155604312721E-2</v>
      </c>
      <c r="F21" s="8">
        <v>6.624980138139934</v>
      </c>
      <c r="G21" s="8">
        <v>200.34188690185545</v>
      </c>
      <c r="H21" s="8">
        <v>6.5065158571213324</v>
      </c>
      <c r="I21" s="8">
        <v>40.200293671980376</v>
      </c>
      <c r="J21" s="7">
        <v>52.063560224658879</v>
      </c>
      <c r="K21" s="7">
        <v>3.0007334254069478</v>
      </c>
    </row>
    <row r="22" spans="1:11" ht="12" customHeight="1" x14ac:dyDescent="0.25">
      <c r="A22" s="14">
        <f t="shared" si="0"/>
        <v>41380.375</v>
      </c>
      <c r="B22" s="12">
        <v>92.485755920410156</v>
      </c>
      <c r="C22" s="8">
        <v>0</v>
      </c>
      <c r="D22" s="8">
        <v>2.220500074326992E-2</v>
      </c>
      <c r="E22" s="8">
        <v>2.220500074326992E-2</v>
      </c>
      <c r="F22" s="8">
        <v>6.6200671195983887</v>
      </c>
      <c r="G22" s="8">
        <v>200.34188690185545</v>
      </c>
      <c r="H22" s="8">
        <v>6.3322338971641559</v>
      </c>
      <c r="I22" s="8">
        <v>40.200293671980376</v>
      </c>
      <c r="J22" s="7">
        <v>52.063560224658879</v>
      </c>
      <c r="K22" s="7">
        <v>2.5695429429659655</v>
      </c>
    </row>
    <row r="23" spans="1:11" ht="12" customHeight="1" x14ac:dyDescent="0.25">
      <c r="A23" s="14">
        <f t="shared" si="0"/>
        <v>41381.375</v>
      </c>
      <c r="B23" s="12">
        <v>92.605056762695313</v>
      </c>
      <c r="C23" s="8">
        <v>0</v>
      </c>
      <c r="D23" s="8">
        <v>2.8889000415802002E-2</v>
      </c>
      <c r="E23" s="8">
        <v>2.8889000415802002E-2</v>
      </c>
      <c r="F23" s="8">
        <v>6.6200671195983887</v>
      </c>
      <c r="G23" s="8">
        <v>203.01557769775388</v>
      </c>
      <c r="H23" s="8">
        <v>14.349191713256182</v>
      </c>
      <c r="I23" s="8">
        <v>40.279227870675456</v>
      </c>
      <c r="J23" s="7">
        <v>52.112062344790502</v>
      </c>
      <c r="K23" s="7">
        <v>2.6487410931480353</v>
      </c>
    </row>
    <row r="24" spans="1:11" ht="12" customHeight="1" x14ac:dyDescent="0.25">
      <c r="A24" s="14">
        <f t="shared" si="0"/>
        <v>41382.375</v>
      </c>
      <c r="B24" s="12">
        <v>93.361599085290806</v>
      </c>
      <c r="C24" s="8">
        <v>0</v>
      </c>
      <c r="D24" s="8">
        <v>0.26142799854278564</v>
      </c>
      <c r="E24" s="8">
        <v>0.26142799854278564</v>
      </c>
      <c r="F24" s="8">
        <v>6.6519217491149902</v>
      </c>
      <c r="G24" s="8">
        <v>202.72152557373045</v>
      </c>
      <c r="H24" s="8">
        <v>7.5522061648716754</v>
      </c>
      <c r="I24" s="8">
        <v>40.28002835577891</v>
      </c>
      <c r="J24" s="7">
        <v>52.110761556497401</v>
      </c>
      <c r="K24" s="7">
        <v>2.3407480386866668</v>
      </c>
    </row>
    <row r="25" spans="1:11" ht="12" customHeight="1" x14ac:dyDescent="0.25">
      <c r="A25" s="14">
        <f t="shared" si="0"/>
        <v>41383.375</v>
      </c>
      <c r="B25" s="12">
        <v>93.497154235839844</v>
      </c>
      <c r="C25" s="8">
        <v>0</v>
      </c>
      <c r="D25" s="8">
        <v>0.3794650137424469</v>
      </c>
      <c r="E25" s="8">
        <v>0.3794650137424469</v>
      </c>
      <c r="F25" s="8">
        <v>6.5903940200805664</v>
      </c>
      <c r="G25" s="8">
        <v>185.47963562011716</v>
      </c>
      <c r="H25" s="8">
        <v>3.1951640629076672</v>
      </c>
      <c r="I25" s="8">
        <v>39.680969864697069</v>
      </c>
      <c r="J25" s="7">
        <v>51.694127252996147</v>
      </c>
      <c r="K25" s="7">
        <v>2.5167441189015123</v>
      </c>
    </row>
    <row r="26" spans="1:11" ht="12" customHeight="1" x14ac:dyDescent="0.25">
      <c r="A26" s="14">
        <f t="shared" si="0"/>
        <v>41384.375</v>
      </c>
      <c r="B26" s="12">
        <v>93.370689392089844</v>
      </c>
      <c r="C26" s="8">
        <v>0</v>
      </c>
      <c r="D26" s="8">
        <v>0.25674399733543396</v>
      </c>
      <c r="E26" s="8">
        <v>0.25674399733543396</v>
      </c>
      <c r="F26" s="8">
        <v>6.3817892074584961</v>
      </c>
      <c r="G26" s="8">
        <v>183.77994384765623</v>
      </c>
      <c r="H26" s="8">
        <v>3.4856333911726627</v>
      </c>
      <c r="I26" s="8">
        <v>39.666188179548165</v>
      </c>
      <c r="J26" s="7">
        <v>51.704133316789246</v>
      </c>
      <c r="K26" s="7">
        <v>2.1295527424288521</v>
      </c>
    </row>
    <row r="27" spans="1:11" ht="12" customHeight="1" x14ac:dyDescent="0.25">
      <c r="A27" s="14">
        <f t="shared" si="0"/>
        <v>41385.375</v>
      </c>
      <c r="B27" s="12">
        <v>93.383674621582031</v>
      </c>
      <c r="C27" s="8">
        <v>0</v>
      </c>
      <c r="D27" s="8">
        <v>0.26782700419425964</v>
      </c>
      <c r="E27" s="8">
        <v>0.26782700419425964</v>
      </c>
      <c r="F27" s="8">
        <v>6.3642702102661133</v>
      </c>
      <c r="G27" s="8">
        <v>183.57295837402341</v>
      </c>
      <c r="H27" s="8">
        <v>3.7180092167828387</v>
      </c>
      <c r="I27" s="8">
        <v>39.661708191895357</v>
      </c>
      <c r="J27" s="7">
        <v>51.706912273597233</v>
      </c>
      <c r="K27" s="7">
        <v>2.1999511745147902</v>
      </c>
    </row>
    <row r="28" spans="1:11" ht="12" customHeight="1" x14ac:dyDescent="0.25">
      <c r="A28" s="14">
        <f t="shared" si="0"/>
        <v>41386.375</v>
      </c>
      <c r="B28" s="12">
        <v>93.353948855979951</v>
      </c>
      <c r="C28" s="8">
        <v>0</v>
      </c>
      <c r="D28" s="8">
        <v>0.22888599336147308</v>
      </c>
      <c r="E28" s="8">
        <v>0.22888599336147308</v>
      </c>
      <c r="F28" s="8">
        <v>6.3837409019470215</v>
      </c>
      <c r="G28" s="8">
        <v>183.71800842285154</v>
      </c>
      <c r="H28" s="8">
        <v>3.7180092167828387</v>
      </c>
      <c r="I28" s="8">
        <v>39.669058100572464</v>
      </c>
      <c r="J28" s="7">
        <v>51.71145138799065</v>
      </c>
      <c r="K28" s="7">
        <v>2.1383524605249833</v>
      </c>
    </row>
    <row r="29" spans="1:11" ht="12" customHeight="1" x14ac:dyDescent="0.25">
      <c r="A29" s="14">
        <f t="shared" si="0"/>
        <v>41387.375</v>
      </c>
      <c r="B29" s="12">
        <v>93.366844177246094</v>
      </c>
      <c r="C29" s="8">
        <v>0</v>
      </c>
      <c r="D29" s="8">
        <v>0.24403500556945801</v>
      </c>
      <c r="E29" s="8">
        <v>0.24403500556945801</v>
      </c>
      <c r="F29" s="8">
        <v>6.5001201629638672</v>
      </c>
      <c r="G29" s="8">
        <v>184.36930694580076</v>
      </c>
      <c r="H29" s="8">
        <v>3.5437272568256617</v>
      </c>
      <c r="I29" s="8">
        <v>39.681552035681385</v>
      </c>
      <c r="J29" s="7">
        <v>51.722135135195195</v>
      </c>
      <c r="K29" s="7">
        <v>2.3055488226436975</v>
      </c>
    </row>
    <row r="30" spans="1:11" ht="12" customHeight="1" x14ac:dyDescent="0.25">
      <c r="A30" s="14">
        <f t="shared" si="0"/>
        <v>41388.375</v>
      </c>
      <c r="B30" s="12">
        <v>95.363363535239856</v>
      </c>
      <c r="C30" s="8">
        <v>0</v>
      </c>
      <c r="D30" s="8">
        <v>0.2461639940738678</v>
      </c>
      <c r="E30" s="8">
        <v>0.2461639940738678</v>
      </c>
      <c r="F30" s="8">
        <v>6.2759828567504883</v>
      </c>
      <c r="G30" s="8">
        <v>183.14268341064451</v>
      </c>
      <c r="H30" s="8">
        <v>2.3818495807675006</v>
      </c>
      <c r="I30" s="8">
        <v>39.630207283790362</v>
      </c>
      <c r="J30" s="7">
        <v>51.683161516721071</v>
      </c>
      <c r="K30" s="7">
        <v>2.2791493246968599</v>
      </c>
    </row>
    <row r="31" spans="1:11" ht="12" customHeight="1" x14ac:dyDescent="0.25">
      <c r="A31" s="14">
        <f t="shared" si="0"/>
        <v>41389.375</v>
      </c>
      <c r="B31" s="12">
        <v>95.5576171875</v>
      </c>
      <c r="C31" s="8">
        <v>0</v>
      </c>
      <c r="D31" s="8">
        <v>0.14140599966049194</v>
      </c>
      <c r="E31" s="8">
        <v>0.14140599966049194</v>
      </c>
      <c r="F31" s="8">
        <v>4.3004088401794434</v>
      </c>
      <c r="G31" s="8">
        <v>179.22484436035154</v>
      </c>
      <c r="H31" s="8">
        <v>2.5561311777264981</v>
      </c>
      <c r="I31" s="8">
        <v>39.19383374535181</v>
      </c>
      <c r="J31" s="7">
        <v>51.480038421721233</v>
      </c>
      <c r="K31" s="7">
        <v>2.3407480386866668</v>
      </c>
    </row>
    <row r="32" spans="1:11" ht="12" customHeight="1" x14ac:dyDescent="0.25">
      <c r="A32" s="14">
        <f t="shared" si="0"/>
        <v>41390.375</v>
      </c>
      <c r="B32" s="12">
        <v>95.437690734863281</v>
      </c>
      <c r="C32" s="8">
        <v>0</v>
      </c>
      <c r="D32" s="8">
        <v>0.12195000052452087</v>
      </c>
      <c r="E32" s="8">
        <v>0.12195000052452087</v>
      </c>
      <c r="F32" s="8">
        <v>4.2427678108215332</v>
      </c>
      <c r="G32" s="8">
        <v>179.26313629150388</v>
      </c>
      <c r="H32" s="8">
        <v>3.5437272568256617</v>
      </c>
      <c r="I32" s="8">
        <v>39.179183958316557</v>
      </c>
      <c r="J32" s="7">
        <v>51.477473230821545</v>
      </c>
      <c r="K32" s="7">
        <v>2.5783426610620972</v>
      </c>
    </row>
    <row r="33" spans="1:11" ht="12" customHeight="1" x14ac:dyDescent="0.25">
      <c r="A33" s="14">
        <f t="shared" si="0"/>
        <v>41391.375</v>
      </c>
      <c r="B33" s="12">
        <v>95.435035705566406</v>
      </c>
      <c r="C33" s="8">
        <v>0</v>
      </c>
      <c r="D33" s="8">
        <v>0.12119700014591217</v>
      </c>
      <c r="E33" s="8">
        <v>0.12119700014591217</v>
      </c>
      <c r="F33" s="8">
        <v>4.2471380233764648</v>
      </c>
      <c r="G33" s="8">
        <v>179.03017272949216</v>
      </c>
      <c r="H33" s="8">
        <v>12.748482996983011</v>
      </c>
      <c r="I33" s="8">
        <v>39.179470495597904</v>
      </c>
      <c r="J33" s="7">
        <v>51.478441999725142</v>
      </c>
      <c r="K33" s="7">
        <v>2.5431434450191279</v>
      </c>
    </row>
    <row r="34" spans="1:11" ht="12" customHeight="1" x14ac:dyDescent="0.25">
      <c r="A34" s="14">
        <f t="shared" si="0"/>
        <v>41392.375</v>
      </c>
      <c r="B34" s="12">
        <v>95.458534240722656</v>
      </c>
      <c r="C34" s="8">
        <v>0</v>
      </c>
      <c r="D34" s="8">
        <v>0.12000799924135208</v>
      </c>
      <c r="E34" s="8">
        <v>0.12000799924135208</v>
      </c>
      <c r="F34" s="8">
        <v>4.2273120880126953</v>
      </c>
      <c r="G34" s="8">
        <v>179.29782714843748</v>
      </c>
      <c r="H34" s="8">
        <v>3.0789763316016692</v>
      </c>
      <c r="I34" s="8">
        <v>39.181544479729567</v>
      </c>
      <c r="J34" s="7">
        <v>51.480725201554293</v>
      </c>
      <c r="K34" s="7">
        <v>2.4463456868155737</v>
      </c>
    </row>
    <row r="35" spans="1:11" ht="12" customHeight="1" x14ac:dyDescent="0.25">
      <c r="A35" s="14">
        <f t="shared" si="0"/>
        <v>41393.375</v>
      </c>
      <c r="B35" s="12">
        <v>95.457817077636719</v>
      </c>
      <c r="C35" s="8">
        <v>0</v>
      </c>
      <c r="D35" s="8">
        <v>0.12008199840784073</v>
      </c>
      <c r="E35" s="8">
        <v>0.12008199840784073</v>
      </c>
      <c r="F35" s="8">
        <v>4.2185478210449219</v>
      </c>
      <c r="G35" s="8">
        <v>179.32015075683591</v>
      </c>
      <c r="H35" s="8">
        <v>3.0789763316016692</v>
      </c>
      <c r="I35" s="8">
        <v>39.186170010128464</v>
      </c>
      <c r="J35" s="7">
        <v>51.483354067405394</v>
      </c>
      <c r="K35" s="7">
        <v>2.3759472547296356</v>
      </c>
    </row>
    <row r="36" spans="1:11" ht="12" customHeight="1" x14ac:dyDescent="0.25">
      <c r="A36" s="14">
        <f t="shared" si="0"/>
        <v>41394.375</v>
      </c>
      <c r="B36" s="12">
        <v>95.464103698730469</v>
      </c>
      <c r="C36" s="8">
        <v>0</v>
      </c>
      <c r="D36" s="8">
        <v>0.11892399936914444</v>
      </c>
      <c r="E36" s="8">
        <v>0.11892399936914444</v>
      </c>
      <c r="F36" s="8">
        <v>4.150303840637207</v>
      </c>
      <c r="G36" s="8">
        <v>178.50008239746091</v>
      </c>
      <c r="H36" s="8">
        <v>3.1370701972546682</v>
      </c>
      <c r="I36" s="8">
        <v>39.144835870241344</v>
      </c>
      <c r="J36" s="7">
        <v>51.447259466377204</v>
      </c>
      <c r="K36" s="7">
        <v>2.1647519584718213</v>
      </c>
    </row>
    <row r="37" spans="1:11" ht="12" customHeight="1" thickBot="1" x14ac:dyDescent="0.3">
      <c r="A37" s="14"/>
      <c r="B37" s="13"/>
      <c r="C37" s="9"/>
      <c r="D37" s="9"/>
      <c r="E37" s="8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98.360420227050781</v>
      </c>
      <c r="C39" s="35">
        <f t="shared" ref="C39:K39" si="1">MAX(C7:C36)</f>
        <v>0</v>
      </c>
      <c r="D39" s="35">
        <f t="shared" si="1"/>
        <v>1.3300399780273437</v>
      </c>
      <c r="E39" s="35">
        <f t="shared" si="1"/>
        <v>1.3300399780273437</v>
      </c>
      <c r="F39" s="35">
        <f t="shared" si="1"/>
        <v>6.8297600746154785</v>
      </c>
      <c r="G39" s="35">
        <f t="shared" si="1"/>
        <v>249.10701217651365</v>
      </c>
      <c r="H39" s="35">
        <f t="shared" si="1"/>
        <v>23.179462196497479</v>
      </c>
      <c r="I39" s="35">
        <f t="shared" si="1"/>
        <v>40.28002835577891</v>
      </c>
      <c r="J39" s="35">
        <f t="shared" si="1"/>
        <v>52.112062344790502</v>
      </c>
      <c r="K39" s="35">
        <f t="shared" si="1"/>
        <v>4.9014910917272791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PMX'!C3:K3</f>
        <v>PEMEX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41365.375</v>
      </c>
      <c r="B7" s="11">
        <v>92.87591552734375</v>
      </c>
      <c r="C7" s="10">
        <v>0</v>
      </c>
      <c r="D7" s="10">
        <v>8.5973002016544342E-2</v>
      </c>
      <c r="E7" s="10">
        <v>8.5973002016544342E-2</v>
      </c>
      <c r="F7" s="10">
        <v>0.29969999194145203</v>
      </c>
      <c r="G7" s="10">
        <v>151.6134323120117</v>
      </c>
      <c r="H7" s="10">
        <v>2.0913800710034156</v>
      </c>
      <c r="I7" s="10">
        <v>37.381553663989521</v>
      </c>
      <c r="J7" s="10">
        <v>49.868771065540599</v>
      </c>
      <c r="K7" s="10">
        <v>0.37839161541922317</v>
      </c>
    </row>
    <row r="8" spans="1:13" ht="12" customHeight="1" x14ac:dyDescent="0.25">
      <c r="A8" s="14">
        <f t="shared" ref="A8:A36" si="0">A7+1</f>
        <v>41366.375</v>
      </c>
      <c r="B8" s="12">
        <v>92.791145262520686</v>
      </c>
      <c r="C8" s="8">
        <v>0</v>
      </c>
      <c r="D8" s="7">
        <v>6.2960997223854065E-2</v>
      </c>
      <c r="E8" s="10">
        <v>6.2960997223854065E-2</v>
      </c>
      <c r="F8" s="8">
        <v>6.4568347930908203</v>
      </c>
      <c r="G8" s="8">
        <v>189.89792480468748</v>
      </c>
      <c r="H8" s="8">
        <v>2.1494739366564146</v>
      </c>
      <c r="I8" s="8">
        <v>39.852287321467315</v>
      </c>
      <c r="J8" s="7">
        <v>51.835813116306383</v>
      </c>
      <c r="K8" s="7">
        <v>0.20239551372572501</v>
      </c>
    </row>
    <row r="9" spans="1:13" ht="12" customHeight="1" x14ac:dyDescent="0.25">
      <c r="A9" s="14">
        <f t="shared" si="0"/>
        <v>41367.375</v>
      </c>
      <c r="B9" s="12">
        <v>92.772605895996094</v>
      </c>
      <c r="C9" s="8">
        <v>0</v>
      </c>
      <c r="D9" s="7">
        <v>6.998000293970108E-2</v>
      </c>
      <c r="E9" s="10">
        <v>6.998000293970108E-2</v>
      </c>
      <c r="F9" s="8">
        <v>6.4918098449707031</v>
      </c>
      <c r="G9" s="8">
        <v>192.31953277587888</v>
      </c>
      <c r="H9" s="8">
        <v>1.5685350986273341</v>
      </c>
      <c r="I9" s="8">
        <v>39.902672400876362</v>
      </c>
      <c r="J9" s="7">
        <v>51.856029913379253</v>
      </c>
      <c r="K9" s="7">
        <v>7.039843745560137E-2</v>
      </c>
    </row>
    <row r="10" spans="1:13" ht="12" customHeight="1" x14ac:dyDescent="0.25">
      <c r="A10" s="14">
        <f t="shared" si="0"/>
        <v>41368.375</v>
      </c>
      <c r="B10" s="12">
        <v>92.761627197265625</v>
      </c>
      <c r="C10" s="8">
        <v>0</v>
      </c>
      <c r="D10" s="7">
        <v>6.7882001399993896E-2</v>
      </c>
      <c r="E10" s="10">
        <v>6.7882001399993896E-2</v>
      </c>
      <c r="F10" s="8">
        <v>6.5261759757995605</v>
      </c>
      <c r="G10" s="8">
        <v>192.57496490478513</v>
      </c>
      <c r="H10" s="8">
        <v>1.3942534109187921</v>
      </c>
      <c r="I10" s="8">
        <v>39.916462576067573</v>
      </c>
      <c r="J10" s="7">
        <v>51.872176061772663</v>
      </c>
      <c r="K10" s="7">
        <v>2.6399414717058409E-2</v>
      </c>
    </row>
    <row r="11" spans="1:13" ht="12" customHeight="1" x14ac:dyDescent="0.25">
      <c r="A11" s="14">
        <f t="shared" si="0"/>
        <v>41369.375</v>
      </c>
      <c r="B11" s="12">
        <v>92.74591064453125</v>
      </c>
      <c r="C11" s="8">
        <v>0</v>
      </c>
      <c r="D11" s="7">
        <v>6.0219999402761459E-2</v>
      </c>
      <c r="E11" s="10">
        <v>6.0219999402761459E-2</v>
      </c>
      <c r="F11" s="8">
        <v>6.50872802734375</v>
      </c>
      <c r="G11" s="8">
        <v>191.24436035156248</v>
      </c>
      <c r="H11" s="8">
        <v>1.2780655888632491</v>
      </c>
      <c r="I11" s="8">
        <v>39.888627525879507</v>
      </c>
      <c r="J11" s="7">
        <v>51.857180610715453</v>
      </c>
      <c r="K11" s="7">
        <v>2.6399414717058409E-2</v>
      </c>
    </row>
    <row r="12" spans="1:13" ht="12" customHeight="1" x14ac:dyDescent="0.25">
      <c r="A12" s="14">
        <f t="shared" si="0"/>
        <v>41370.375</v>
      </c>
      <c r="B12" s="12">
        <v>92.722320556640625</v>
      </c>
      <c r="C12" s="8">
        <v>0</v>
      </c>
      <c r="D12" s="7">
        <v>4.250200092792511E-2</v>
      </c>
      <c r="E12" s="10">
        <v>4.250200092792511E-2</v>
      </c>
      <c r="F12" s="8">
        <v>6.109677791595459</v>
      </c>
      <c r="G12" s="8">
        <v>192.62676849365232</v>
      </c>
      <c r="H12" s="8">
        <v>1.7428166955863313</v>
      </c>
      <c r="I12" s="8">
        <v>39.922748203413974</v>
      </c>
      <c r="J12" s="7">
        <v>51.858622393543826</v>
      </c>
      <c r="K12" s="7">
        <v>2.6399414717058409E-2</v>
      </c>
    </row>
    <row r="13" spans="1:13" ht="12" customHeight="1" x14ac:dyDescent="0.25">
      <c r="A13" s="14">
        <f t="shared" si="0"/>
        <v>41371.375</v>
      </c>
      <c r="B13" s="12">
        <v>92.638267517089844</v>
      </c>
      <c r="C13" s="8">
        <v>0</v>
      </c>
      <c r="D13" s="8">
        <v>3.1295999884605408E-2</v>
      </c>
      <c r="E13" s="10">
        <v>3.1295999884605408E-2</v>
      </c>
      <c r="F13" s="8">
        <v>6.1088409423828125</v>
      </c>
      <c r="G13" s="8">
        <v>198.52960815429685</v>
      </c>
      <c r="H13" s="8">
        <v>1.9751923396974174</v>
      </c>
      <c r="I13" s="8">
        <v>40.091013810727318</v>
      </c>
      <c r="J13" s="7">
        <v>51.991537769324125</v>
      </c>
      <c r="K13" s="7">
        <v>3.5199218727800685E-2</v>
      </c>
    </row>
    <row r="14" spans="1:13" ht="12" customHeight="1" x14ac:dyDescent="0.25">
      <c r="A14" s="14">
        <f t="shared" si="0"/>
        <v>41372.375</v>
      </c>
      <c r="B14" s="12">
        <v>92.225631713867188</v>
      </c>
      <c r="C14" s="8">
        <v>0</v>
      </c>
      <c r="D14" s="8">
        <v>2.5597000494599342E-2</v>
      </c>
      <c r="E14" s="10">
        <v>2.5597000494599342E-2</v>
      </c>
      <c r="F14" s="8">
        <v>4.1774158477783203</v>
      </c>
      <c r="G14" s="8">
        <v>198.08477630615232</v>
      </c>
      <c r="H14" s="8">
        <v>1.9751923396974174</v>
      </c>
      <c r="I14" s="8">
        <v>38.67507391620957</v>
      </c>
      <c r="J14" s="7">
        <v>50.381695540207154</v>
      </c>
      <c r="K14" s="7">
        <v>0.30799316185463232</v>
      </c>
    </row>
    <row r="15" spans="1:13" ht="12" customHeight="1" x14ac:dyDescent="0.25">
      <c r="A15" s="14">
        <f t="shared" si="0"/>
        <v>41373.375</v>
      </c>
      <c r="B15" s="12">
        <v>92.533499031410997</v>
      </c>
      <c r="C15" s="8">
        <v>0</v>
      </c>
      <c r="D15" s="8">
        <v>2.5033000856637955E-2</v>
      </c>
      <c r="E15" s="10">
        <v>2.5033000856637955E-2</v>
      </c>
      <c r="F15" s="8">
        <v>6.3620538711547852</v>
      </c>
      <c r="G15" s="8">
        <v>198.3978561401367</v>
      </c>
      <c r="H15" s="8">
        <v>1.9751923396974174</v>
      </c>
      <c r="I15" s="8">
        <v>40.09600774620224</v>
      </c>
      <c r="J15" s="7">
        <v>51.997624812473198</v>
      </c>
      <c r="K15" s="7">
        <v>1.6895625418917382</v>
      </c>
    </row>
    <row r="16" spans="1:13" ht="12" customHeight="1" x14ac:dyDescent="0.25">
      <c r="A16" s="14">
        <f t="shared" si="0"/>
        <v>41374.375</v>
      </c>
      <c r="B16" s="12">
        <v>92.454872131347656</v>
      </c>
      <c r="C16" s="8">
        <v>0</v>
      </c>
      <c r="D16" s="8">
        <v>1.9829999655485153E-2</v>
      </c>
      <c r="E16" s="10">
        <v>1.9829999655485153E-2</v>
      </c>
      <c r="F16" s="8">
        <v>6.368955135345459</v>
      </c>
      <c r="G16" s="8">
        <v>198.7504943847656</v>
      </c>
      <c r="H16" s="8">
        <v>1.6847228299333323</v>
      </c>
      <c r="I16" s="8">
        <v>40.120276999111312</v>
      </c>
      <c r="J16" s="7">
        <v>52.013479875374436</v>
      </c>
      <c r="K16" s="7">
        <v>1.2143730393970447</v>
      </c>
    </row>
    <row r="17" spans="1:11" ht="12" customHeight="1" x14ac:dyDescent="0.25">
      <c r="A17" s="14">
        <f t="shared" si="0"/>
        <v>41375.375</v>
      </c>
      <c r="B17" s="12">
        <v>92.447502136230469</v>
      </c>
      <c r="C17" s="8">
        <v>0</v>
      </c>
      <c r="D17" s="8">
        <v>1.9509000703692436E-2</v>
      </c>
      <c r="E17" s="10">
        <v>1.9509000703692436E-2</v>
      </c>
      <c r="F17" s="8">
        <v>6.4991908073425293</v>
      </c>
      <c r="G17" s="8">
        <v>202.37087097167966</v>
      </c>
      <c r="H17" s="8">
        <v>1.2780655888632491</v>
      </c>
      <c r="I17" s="8">
        <v>40.250933451195074</v>
      </c>
      <c r="J17" s="7">
        <v>52.0915317211714</v>
      </c>
      <c r="K17" s="7">
        <v>1.0735761752251682</v>
      </c>
    </row>
    <row r="18" spans="1:11" ht="12" customHeight="1" x14ac:dyDescent="0.25">
      <c r="A18" s="14">
        <f t="shared" si="0"/>
        <v>41376.375</v>
      </c>
      <c r="B18" s="12">
        <v>92.431892395019531</v>
      </c>
      <c r="C18" s="8">
        <v>0</v>
      </c>
      <c r="D18" s="8">
        <v>1.8806999549269676E-2</v>
      </c>
      <c r="E18" s="10">
        <v>1.8806999549269676E-2</v>
      </c>
      <c r="F18" s="8">
        <v>6.3255858421325684</v>
      </c>
      <c r="G18" s="8">
        <v>201.41857757568357</v>
      </c>
      <c r="H18" s="8">
        <v>1.5685350986273341</v>
      </c>
      <c r="I18" s="8">
        <v>40.184861592684925</v>
      </c>
      <c r="J18" s="7">
        <v>52.050411347192593</v>
      </c>
      <c r="K18" s="7">
        <v>0.93277931105329182</v>
      </c>
    </row>
    <row r="19" spans="1:11" ht="12" customHeight="1" x14ac:dyDescent="0.25">
      <c r="A19" s="14">
        <f t="shared" si="0"/>
        <v>41377.375</v>
      </c>
      <c r="B19" s="12">
        <v>92.431694030761719</v>
      </c>
      <c r="C19" s="8">
        <v>0</v>
      </c>
      <c r="D19" s="8">
        <v>1.8657000735402107E-2</v>
      </c>
      <c r="E19" s="10">
        <v>1.8657000735402107E-2</v>
      </c>
      <c r="F19" s="8">
        <v>6.3130040168762207</v>
      </c>
      <c r="G19" s="8">
        <v>199.32878723144529</v>
      </c>
      <c r="H19" s="8">
        <v>1.9170984740444184</v>
      </c>
      <c r="I19" s="8">
        <v>40.122496525989057</v>
      </c>
      <c r="J19" s="7">
        <v>52.014439547856412</v>
      </c>
      <c r="K19" s="7">
        <v>0.89758009501032276</v>
      </c>
    </row>
    <row r="20" spans="1:11" ht="12" customHeight="1" x14ac:dyDescent="0.25">
      <c r="A20" s="14">
        <f t="shared" si="0"/>
        <v>41378.375</v>
      </c>
      <c r="B20" s="12">
        <v>92.477958679199219</v>
      </c>
      <c r="C20" s="8">
        <v>0</v>
      </c>
      <c r="D20" s="8">
        <v>2.221155604312721E-2</v>
      </c>
      <c r="E20" s="10">
        <v>2.221155604312721E-2</v>
      </c>
      <c r="F20" s="8">
        <v>6.4017500877380371</v>
      </c>
      <c r="G20" s="8">
        <v>198.89726867675779</v>
      </c>
      <c r="H20" s="8">
        <v>1.9751923396974174</v>
      </c>
      <c r="I20" s="8">
        <v>40.121282153701436</v>
      </c>
      <c r="J20" s="7">
        <v>52.013839184028832</v>
      </c>
      <c r="K20" s="7">
        <v>0.65998534376297602</v>
      </c>
    </row>
    <row r="21" spans="1:11" ht="12" customHeight="1" x14ac:dyDescent="0.25">
      <c r="A21" s="14">
        <f t="shared" si="0"/>
        <v>41379.375</v>
      </c>
      <c r="B21" s="12">
        <v>92.480075684559154</v>
      </c>
      <c r="C21" s="8">
        <v>0</v>
      </c>
      <c r="D21" s="8">
        <v>2.220500074326992E-2</v>
      </c>
      <c r="E21" s="10">
        <v>2.220500074326992E-2</v>
      </c>
      <c r="F21" s="8">
        <v>6.6200671195983887</v>
      </c>
      <c r="G21" s="8">
        <v>200.34188690185545</v>
      </c>
      <c r="H21" s="8">
        <v>3.5203514679786898</v>
      </c>
      <c r="I21" s="8">
        <v>40.200293671980376</v>
      </c>
      <c r="J21" s="7">
        <v>52.063560224658879</v>
      </c>
      <c r="K21" s="7">
        <v>0.74798342682770413</v>
      </c>
    </row>
    <row r="22" spans="1:11" ht="12" customHeight="1" x14ac:dyDescent="0.25">
      <c r="A22" s="14">
        <f t="shared" si="0"/>
        <v>41380.375</v>
      </c>
      <c r="B22" s="12">
        <v>92.485755920410156</v>
      </c>
      <c r="C22" s="8">
        <v>0</v>
      </c>
      <c r="D22" s="8">
        <v>2.220500074326992E-2</v>
      </c>
      <c r="E22" s="10">
        <v>2.220500074326992E-2</v>
      </c>
      <c r="F22" s="8">
        <v>6.6200671195983887</v>
      </c>
      <c r="G22" s="8">
        <v>200.34188690185545</v>
      </c>
      <c r="H22" s="8">
        <v>6.3322338971641559</v>
      </c>
      <c r="I22" s="8">
        <v>40.200293671980376</v>
      </c>
      <c r="J22" s="7">
        <v>52.063560224658879</v>
      </c>
      <c r="K22" s="7">
        <v>0.40479102745145001</v>
      </c>
    </row>
    <row r="23" spans="1:11" ht="12" customHeight="1" x14ac:dyDescent="0.25">
      <c r="A23" s="14">
        <f t="shared" si="0"/>
        <v>41381.375</v>
      </c>
      <c r="B23" s="12">
        <v>92.375770568847656</v>
      </c>
      <c r="C23" s="8">
        <v>0</v>
      </c>
      <c r="D23" s="8">
        <v>1.652899943292141E-2</v>
      </c>
      <c r="E23" s="10">
        <v>1.652899943292141E-2</v>
      </c>
      <c r="F23" s="8">
        <v>6.3843212127685547</v>
      </c>
      <c r="G23" s="8">
        <v>200.34188690185545</v>
      </c>
      <c r="H23" s="8">
        <v>2.5561311777264981</v>
      </c>
      <c r="I23" s="8">
        <v>40.193002890043857</v>
      </c>
      <c r="J23" s="7">
        <v>52.059280358281924</v>
      </c>
      <c r="K23" s="7">
        <v>0.51918847959109959</v>
      </c>
    </row>
    <row r="24" spans="1:11" ht="12" customHeight="1" x14ac:dyDescent="0.25">
      <c r="A24" s="14">
        <f t="shared" si="0"/>
        <v>41382.375</v>
      </c>
      <c r="B24" s="12">
        <v>92.338996887207031</v>
      </c>
      <c r="C24" s="8">
        <v>0</v>
      </c>
      <c r="D24" s="8">
        <v>2.0152999088168144E-2</v>
      </c>
      <c r="E24" s="10">
        <v>2.0152999088168144E-2</v>
      </c>
      <c r="F24" s="8">
        <v>6.1843538728370335</v>
      </c>
      <c r="G24" s="8">
        <v>182.91913452148435</v>
      </c>
      <c r="H24" s="8">
        <v>1.5104411422247901</v>
      </c>
      <c r="I24" s="8">
        <v>39.577193338530208</v>
      </c>
      <c r="J24" s="7">
        <v>51.6141151283379</v>
      </c>
      <c r="K24" s="7">
        <v>7.039843745560137E-2</v>
      </c>
    </row>
    <row r="25" spans="1:11" ht="12" customHeight="1" x14ac:dyDescent="0.25">
      <c r="A25" s="14">
        <f t="shared" si="0"/>
        <v>41383.375</v>
      </c>
      <c r="B25" s="12">
        <v>92.826461791992188</v>
      </c>
      <c r="C25" s="8">
        <v>0</v>
      </c>
      <c r="D25" s="8">
        <v>0.17546699941158295</v>
      </c>
      <c r="E25" s="10">
        <v>0.17546699941158295</v>
      </c>
      <c r="F25" s="8">
        <v>5.9822998046875</v>
      </c>
      <c r="G25" s="8">
        <v>180.78754272460935</v>
      </c>
      <c r="H25" s="8">
        <v>0.98759616984870868</v>
      </c>
      <c r="I25" s="8">
        <v>39.447150894906493</v>
      </c>
      <c r="J25" s="7">
        <v>51.487038118165579</v>
      </c>
      <c r="K25" s="7">
        <v>2.6399414717058409E-2</v>
      </c>
    </row>
    <row r="26" spans="1:11" ht="12" customHeight="1" x14ac:dyDescent="0.25">
      <c r="A26" s="14">
        <f t="shared" si="0"/>
        <v>41384.375</v>
      </c>
      <c r="B26" s="12">
        <v>93.252883911132813</v>
      </c>
      <c r="C26" s="8">
        <v>0</v>
      </c>
      <c r="D26" s="8">
        <v>0.17396999895572662</v>
      </c>
      <c r="E26" s="10">
        <v>0.17396999895572662</v>
      </c>
      <c r="F26" s="8">
        <v>6.1933050155639648</v>
      </c>
      <c r="G26" s="8">
        <v>182.68704833984373</v>
      </c>
      <c r="H26" s="8">
        <v>1.1037839011547068</v>
      </c>
      <c r="I26" s="8">
        <v>39.574155133705759</v>
      </c>
      <c r="J26" s="7">
        <v>51.614601786895101</v>
      </c>
      <c r="K26" s="7">
        <v>2.6399414717058409E-2</v>
      </c>
    </row>
    <row r="27" spans="1:11" ht="12" customHeight="1" x14ac:dyDescent="0.25">
      <c r="A27" s="14">
        <f t="shared" si="0"/>
        <v>41385.375</v>
      </c>
      <c r="B27" s="12">
        <v>93.255401611328125</v>
      </c>
      <c r="C27" s="8">
        <v>0</v>
      </c>
      <c r="D27" s="8">
        <v>0.16256199777126312</v>
      </c>
      <c r="E27" s="10">
        <v>0.16256199777126312</v>
      </c>
      <c r="F27" s="8">
        <v>6.1685309410095215</v>
      </c>
      <c r="G27" s="8">
        <v>182.57441558837888</v>
      </c>
      <c r="H27" s="8">
        <v>1.2780655888632491</v>
      </c>
      <c r="I27" s="8">
        <v>39.56283463698712</v>
      </c>
      <c r="J27" s="7">
        <v>51.603158488484461</v>
      </c>
      <c r="K27" s="7">
        <v>2.6399414717058409E-2</v>
      </c>
    </row>
    <row r="28" spans="1:11" ht="12" customHeight="1" x14ac:dyDescent="0.25">
      <c r="A28" s="14">
        <f t="shared" si="0"/>
        <v>41386.375</v>
      </c>
      <c r="B28" s="12">
        <v>93.266548156738281</v>
      </c>
      <c r="C28" s="8">
        <v>0</v>
      </c>
      <c r="D28" s="8">
        <v>0.16088899970054626</v>
      </c>
      <c r="E28" s="10">
        <v>0.16088899970054626</v>
      </c>
      <c r="F28" s="8">
        <v>6.23685018783193</v>
      </c>
      <c r="G28" s="8">
        <v>182.88680877685545</v>
      </c>
      <c r="H28" s="8">
        <v>1.2780655888632491</v>
      </c>
      <c r="I28" s="8">
        <v>39.596887091359356</v>
      </c>
      <c r="J28" s="7">
        <v>51.639967158610609</v>
      </c>
      <c r="K28" s="7">
        <v>2.6399414717058409E-2</v>
      </c>
    </row>
    <row r="29" spans="1:11" ht="12" customHeight="1" x14ac:dyDescent="0.25">
      <c r="A29" s="14">
        <f t="shared" si="0"/>
        <v>41387.375</v>
      </c>
      <c r="B29" s="12">
        <v>93.071022033691406</v>
      </c>
      <c r="C29" s="8">
        <v>0</v>
      </c>
      <c r="D29" s="8">
        <v>0.1535010039806366</v>
      </c>
      <c r="E29" s="10">
        <v>0.1535010039806366</v>
      </c>
      <c r="F29" s="8">
        <v>6.2148127555847168</v>
      </c>
      <c r="G29" s="8">
        <v>182.77631225585935</v>
      </c>
      <c r="H29" s="8">
        <v>1.3942534109187921</v>
      </c>
      <c r="I29" s="8">
        <v>39.586835545458101</v>
      </c>
      <c r="J29" s="7">
        <v>51.630002028714848</v>
      </c>
      <c r="K29" s="7">
        <v>3.5199218727800685E-2</v>
      </c>
    </row>
    <row r="30" spans="1:11" ht="12" customHeight="1" x14ac:dyDescent="0.25">
      <c r="A30" s="14">
        <f t="shared" si="0"/>
        <v>41388.375</v>
      </c>
      <c r="B30" s="12">
        <v>93.310569763183594</v>
      </c>
      <c r="C30" s="8">
        <v>0</v>
      </c>
      <c r="D30" s="8">
        <v>0.13162800669670105</v>
      </c>
      <c r="E30" s="10">
        <v>0.13162800669670105</v>
      </c>
      <c r="F30" s="8">
        <v>4.193355808581587</v>
      </c>
      <c r="G30" s="8">
        <v>177.64548339843748</v>
      </c>
      <c r="H30" s="8">
        <v>0.69712670545939603</v>
      </c>
      <c r="I30" s="8">
        <v>39.131032050417687</v>
      </c>
      <c r="J30" s="7">
        <v>51.408922597417209</v>
      </c>
      <c r="K30" s="7">
        <v>3.5199218727800685E-2</v>
      </c>
    </row>
    <row r="31" spans="1:11" ht="12" customHeight="1" x14ac:dyDescent="0.25">
      <c r="A31" s="14">
        <f t="shared" si="0"/>
        <v>41389.375</v>
      </c>
      <c r="B31" s="12">
        <v>95.271018981933594</v>
      </c>
      <c r="C31" s="8">
        <v>0</v>
      </c>
      <c r="D31" s="8">
        <v>7.381100207567215E-2</v>
      </c>
      <c r="E31" s="10">
        <v>7.381100207567215E-2</v>
      </c>
      <c r="F31" s="8">
        <v>3.9991300106048584</v>
      </c>
      <c r="G31" s="8">
        <v>177.62861480712888</v>
      </c>
      <c r="H31" s="8">
        <v>0.81331448214016655</v>
      </c>
      <c r="I31" s="8">
        <v>39.114240056088548</v>
      </c>
      <c r="J31" s="7">
        <v>51.41881950415074</v>
      </c>
      <c r="K31" s="7">
        <v>3.5199218727800685E-2</v>
      </c>
    </row>
    <row r="32" spans="1:11" ht="12" customHeight="1" x14ac:dyDescent="0.25">
      <c r="A32" s="14">
        <f t="shared" si="0"/>
        <v>41390.375</v>
      </c>
      <c r="B32" s="12">
        <v>95.34857177734375</v>
      </c>
      <c r="C32" s="8">
        <v>0</v>
      </c>
      <c r="D32" s="8">
        <v>7.7312998473644257E-2</v>
      </c>
      <c r="E32" s="10">
        <v>7.7312998473644257E-2</v>
      </c>
      <c r="F32" s="8">
        <v>4.131598949432373</v>
      </c>
      <c r="G32" s="8">
        <v>177.62859191894529</v>
      </c>
      <c r="H32" s="8">
        <v>1.1618778575572508</v>
      </c>
      <c r="I32" s="8">
        <v>39.124273409146525</v>
      </c>
      <c r="J32" s="7">
        <v>51.426801614131143</v>
      </c>
      <c r="K32" s="7">
        <v>0.24639453377943638</v>
      </c>
    </row>
    <row r="33" spans="1:11" ht="12" customHeight="1" x14ac:dyDescent="0.25">
      <c r="A33" s="14">
        <f t="shared" si="0"/>
        <v>41391.375</v>
      </c>
      <c r="B33" s="12">
        <v>95.34796142578125</v>
      </c>
      <c r="C33" s="8">
        <v>0</v>
      </c>
      <c r="D33" s="8">
        <v>7.6636999845504761E-2</v>
      </c>
      <c r="E33" s="10">
        <v>7.6636999845504761E-2</v>
      </c>
      <c r="F33" s="8">
        <v>4.1299219131469727</v>
      </c>
      <c r="G33" s="8">
        <v>177.62902679443357</v>
      </c>
      <c r="H33" s="8">
        <v>1.1618778575572508</v>
      </c>
      <c r="I33" s="8">
        <v>39.124241571670829</v>
      </c>
      <c r="J33" s="7">
        <v>51.427006283617821</v>
      </c>
      <c r="K33" s="7">
        <v>0.37839161541922317</v>
      </c>
    </row>
    <row r="34" spans="1:11" ht="12" customHeight="1" x14ac:dyDescent="0.25">
      <c r="A34" s="14">
        <f t="shared" si="0"/>
        <v>41392.375</v>
      </c>
      <c r="B34" s="12">
        <v>95.358634948730469</v>
      </c>
      <c r="C34" s="8">
        <v>0</v>
      </c>
      <c r="D34" s="8">
        <v>7.4215002357959747E-2</v>
      </c>
      <c r="E34" s="10">
        <v>7.4215002357959747E-2</v>
      </c>
      <c r="F34" s="8">
        <v>4.0827021598815918</v>
      </c>
      <c r="G34" s="8">
        <v>177.64965667724607</v>
      </c>
      <c r="H34" s="8">
        <v>1.2199717232102498</v>
      </c>
      <c r="I34" s="8">
        <v>39.124869224763309</v>
      </c>
      <c r="J34" s="7">
        <v>51.428025082840392</v>
      </c>
      <c r="K34" s="7">
        <v>0.58958691167703781</v>
      </c>
    </row>
    <row r="35" spans="1:11" ht="12" customHeight="1" x14ac:dyDescent="0.25">
      <c r="A35" s="14">
        <f t="shared" si="0"/>
        <v>41393.375</v>
      </c>
      <c r="B35" s="12">
        <v>95.361839294433594</v>
      </c>
      <c r="C35" s="8">
        <v>0</v>
      </c>
      <c r="D35" s="8">
        <v>7.3863998055458069E-2</v>
      </c>
      <c r="E35" s="10">
        <v>7.3863998055458069E-2</v>
      </c>
      <c r="F35" s="8">
        <v>4.0865130424499512</v>
      </c>
      <c r="G35" s="8">
        <v>177.61790313720701</v>
      </c>
      <c r="H35" s="8">
        <v>1.1037839011547068</v>
      </c>
      <c r="I35" s="8">
        <v>39.122131201852653</v>
      </c>
      <c r="J35" s="7">
        <v>51.426324051995557</v>
      </c>
      <c r="K35" s="7">
        <v>0.34319237789760143</v>
      </c>
    </row>
    <row r="36" spans="1:11" ht="12" customHeight="1" x14ac:dyDescent="0.25">
      <c r="A36" s="14">
        <f t="shared" si="0"/>
        <v>41394.375</v>
      </c>
      <c r="B36" s="12">
        <v>95.41778564453125</v>
      </c>
      <c r="C36" s="8">
        <v>0</v>
      </c>
      <c r="D36" s="8">
        <v>0.10202900320291519</v>
      </c>
      <c r="E36" s="10">
        <v>0.10202900320291519</v>
      </c>
      <c r="F36" s="8">
        <v>4.0809288024902344</v>
      </c>
      <c r="G36" s="8">
        <v>177.63861694335935</v>
      </c>
      <c r="H36" s="8">
        <v>1.2199717232102498</v>
      </c>
      <c r="I36" s="8">
        <v>39.122304033863621</v>
      </c>
      <c r="J36" s="7">
        <v>51.427433815434433</v>
      </c>
      <c r="K36" s="7">
        <v>0.41359083146219228</v>
      </c>
    </row>
    <row r="37" spans="1:11" ht="12" customHeight="1" thickBot="1" x14ac:dyDescent="0.3">
      <c r="A37" s="14"/>
      <c r="B37" s="13"/>
      <c r="C37" s="9"/>
      <c r="D37" s="9"/>
      <c r="E37" s="10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92.225631713867188</v>
      </c>
      <c r="C39" s="35">
        <f t="shared" ref="C39:K39" si="1">MIN(C7:C36)</f>
        <v>0</v>
      </c>
      <c r="D39" s="35">
        <f t="shared" si="1"/>
        <v>1.652899943292141E-2</v>
      </c>
      <c r="E39" s="35">
        <f t="shared" si="1"/>
        <v>1.652899943292141E-2</v>
      </c>
      <c r="F39" s="35">
        <f t="shared" si="1"/>
        <v>0.29969999194145203</v>
      </c>
      <c r="G39" s="35">
        <f t="shared" si="1"/>
        <v>151.6134323120117</v>
      </c>
      <c r="H39" s="35">
        <f t="shared" si="1"/>
        <v>0.69712670545939603</v>
      </c>
      <c r="I39" s="35">
        <f t="shared" si="1"/>
        <v>37.381553663989521</v>
      </c>
      <c r="J39" s="35">
        <f t="shared" si="1"/>
        <v>49.868771065540599</v>
      </c>
      <c r="K39" s="35">
        <f t="shared" si="1"/>
        <v>2.6399414717058409E-2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tr">
        <f>'[1]Mínimos PMX'!C2:K2</f>
        <v>Terminal de LNG de Altamira, S. de R.L. de C.V.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29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41365.375</v>
      </c>
      <c r="B7" s="11">
        <v>93.354902147330378</v>
      </c>
      <c r="C7" s="10">
        <v>0.31746759852387302</v>
      </c>
      <c r="D7" s="10">
        <v>0.20707935865917673</v>
      </c>
      <c r="E7" s="10">
        <v>0.52454695718304978</v>
      </c>
      <c r="F7" s="10">
        <v>5.7852988487159198</v>
      </c>
      <c r="G7" s="10">
        <v>187.26789679124761</v>
      </c>
      <c r="H7" s="10">
        <v>13.715000493096962</v>
      </c>
      <c r="I7" s="10">
        <v>39.45770999161175</v>
      </c>
      <c r="J7" s="10">
        <v>51.344686325453374</v>
      </c>
      <c r="K7" s="10">
        <v>4.2449864861043736</v>
      </c>
      <c r="L7" s="39"/>
      <c r="M7" s="30"/>
      <c r="N7" s="30"/>
    </row>
    <row r="8" spans="1:17" ht="12" customHeight="1" x14ac:dyDescent="0.25">
      <c r="A8" s="14">
        <f t="shared" ref="A8:A36" si="0">A7+1</f>
        <v>41366.375</v>
      </c>
      <c r="B8" s="12">
        <v>92.902726646675177</v>
      </c>
      <c r="C8" s="8">
        <v>0</v>
      </c>
      <c r="D8" s="7">
        <v>0.10993257919022942</v>
      </c>
      <c r="E8" s="8">
        <v>0.10993257919022942</v>
      </c>
      <c r="F8" s="8">
        <v>6.5865983282150689</v>
      </c>
      <c r="G8" s="8">
        <v>190.93105424065493</v>
      </c>
      <c r="H8" s="8">
        <v>6.0347153932487689</v>
      </c>
      <c r="I8" s="8">
        <v>39.885425645958357</v>
      </c>
      <c r="J8" s="7">
        <v>51.850966408934973</v>
      </c>
      <c r="K8" s="7">
        <v>3.431700395676422</v>
      </c>
      <c r="L8" s="40"/>
      <c r="M8" s="36"/>
      <c r="N8" s="36"/>
    </row>
    <row r="9" spans="1:17" ht="12" customHeight="1" x14ac:dyDescent="0.25">
      <c r="A9" s="14">
        <f t="shared" si="0"/>
        <v>41367.375</v>
      </c>
      <c r="B9" s="12">
        <v>92.81365971325171</v>
      </c>
      <c r="C9" s="8">
        <v>0</v>
      </c>
      <c r="D9" s="7">
        <v>0.10681190058371359</v>
      </c>
      <c r="E9" s="8">
        <v>0.10681190058371359</v>
      </c>
      <c r="F9" s="8">
        <v>6.6016448687782727</v>
      </c>
      <c r="G9" s="8">
        <v>193.02077562891242</v>
      </c>
      <c r="H9" s="8">
        <v>5.4022737142133801</v>
      </c>
      <c r="I9" s="8">
        <v>39.939250358506534</v>
      </c>
      <c r="J9" s="7">
        <v>51.881816970552698</v>
      </c>
      <c r="K9" s="7">
        <v>2.5458101047698833</v>
      </c>
      <c r="L9" s="40"/>
      <c r="M9" s="36"/>
      <c r="N9" s="36"/>
    </row>
    <row r="10" spans="1:17" ht="12" customHeight="1" x14ac:dyDescent="0.25">
      <c r="A10" s="14">
        <f t="shared" si="0"/>
        <v>41368.375</v>
      </c>
      <c r="B10" s="12">
        <v>92.753608876313862</v>
      </c>
      <c r="C10" s="8">
        <v>0</v>
      </c>
      <c r="D10" s="7">
        <v>9.0707116932209772E-2</v>
      </c>
      <c r="E10" s="8">
        <v>9.0707116932209772E-2</v>
      </c>
      <c r="F10" s="8">
        <v>6.6723163261536254</v>
      </c>
      <c r="G10" s="8">
        <v>193.42972511013176</v>
      </c>
      <c r="H10" s="8">
        <v>3.3157407048118426</v>
      </c>
      <c r="I10" s="8">
        <v>39.969141710590229</v>
      </c>
      <c r="J10" s="7">
        <v>51.905832628138747</v>
      </c>
      <c r="K10" s="7">
        <v>2.8054425148894664</v>
      </c>
      <c r="L10" s="40"/>
      <c r="M10" s="36"/>
      <c r="N10" s="36"/>
    </row>
    <row r="11" spans="1:17" ht="12" customHeight="1" x14ac:dyDescent="0.25">
      <c r="A11" s="14">
        <f t="shared" si="0"/>
        <v>41369.375</v>
      </c>
      <c r="B11" s="12">
        <v>92.829819871077376</v>
      </c>
      <c r="C11" s="8">
        <v>0</v>
      </c>
      <c r="D11" s="7">
        <v>0.10791391503424282</v>
      </c>
      <c r="E11" s="8">
        <v>0.10791391503424282</v>
      </c>
      <c r="F11" s="8">
        <v>6.6034670630330004</v>
      </c>
      <c r="G11" s="8">
        <v>192.52351278359623</v>
      </c>
      <c r="H11" s="8">
        <v>3.8114164334994425</v>
      </c>
      <c r="I11" s="8">
        <v>39.92736393908536</v>
      </c>
      <c r="J11" s="7">
        <v>51.874845298066816</v>
      </c>
      <c r="K11" s="7">
        <v>0.81932963654026891</v>
      </c>
      <c r="L11" s="40"/>
      <c r="M11" s="36"/>
      <c r="N11" s="36"/>
    </row>
    <row r="12" spans="1:17" ht="12" customHeight="1" x14ac:dyDescent="0.25">
      <c r="A12" s="14">
        <f t="shared" si="0"/>
        <v>41370.375</v>
      </c>
      <c r="B12" s="12">
        <v>92.776628246774052</v>
      </c>
      <c r="C12" s="8">
        <v>0</v>
      </c>
      <c r="D12" s="7">
        <v>8.962932801353414E-2</v>
      </c>
      <c r="E12" s="8">
        <v>8.962932801353414E-2</v>
      </c>
      <c r="F12" s="8">
        <v>6.4649913360238545</v>
      </c>
      <c r="G12" s="8">
        <v>196.01168588955619</v>
      </c>
      <c r="H12" s="8">
        <v>3.6824170522102366</v>
      </c>
      <c r="I12" s="8">
        <v>40.014966786807506</v>
      </c>
      <c r="J12" s="7">
        <v>51.930836378763281</v>
      </c>
      <c r="K12" s="7">
        <v>1.0637253760795027</v>
      </c>
      <c r="L12" s="40"/>
      <c r="M12" s="36"/>
      <c r="N12" s="36"/>
    </row>
    <row r="13" spans="1:17" ht="12" customHeight="1" x14ac:dyDescent="0.25">
      <c r="A13" s="14">
        <f t="shared" si="0"/>
        <v>41371.375</v>
      </c>
      <c r="B13" s="12">
        <v>92.704714793887831</v>
      </c>
      <c r="C13" s="8">
        <v>0</v>
      </c>
      <c r="D13" s="8">
        <v>4.7334913900011093E-2</v>
      </c>
      <c r="E13" s="8">
        <v>4.7334913900011093E-2</v>
      </c>
      <c r="F13" s="8">
        <v>6.3398156008636768</v>
      </c>
      <c r="G13" s="8">
        <v>199.81416299302899</v>
      </c>
      <c r="H13" s="8">
        <v>3.3682088786930113</v>
      </c>
      <c r="I13" s="8">
        <v>40.13042626276453</v>
      </c>
      <c r="J13" s="7">
        <v>52.013343946310094</v>
      </c>
      <c r="K13" s="7">
        <v>1.6395458463607984</v>
      </c>
      <c r="L13" s="40"/>
      <c r="M13" s="36"/>
      <c r="N13" s="36"/>
    </row>
    <row r="14" spans="1:17" ht="12" customHeight="1" x14ac:dyDescent="0.25">
      <c r="A14" s="14">
        <f t="shared" si="0"/>
        <v>41372.375</v>
      </c>
      <c r="B14" s="12">
        <v>92.862873191201984</v>
      </c>
      <c r="C14" s="8">
        <v>0.16310528097512478</v>
      </c>
      <c r="D14" s="8">
        <v>7.7349288397675617E-2</v>
      </c>
      <c r="E14" s="8">
        <v>0.24045456937280041</v>
      </c>
      <c r="F14" s="8">
        <v>6.1356524331619191</v>
      </c>
      <c r="G14" s="8">
        <v>203.87868577887684</v>
      </c>
      <c r="H14" s="8">
        <v>4.5579856788826589</v>
      </c>
      <c r="I14" s="8">
        <v>39.912251821278957</v>
      </c>
      <c r="J14" s="7">
        <v>51.762889273490742</v>
      </c>
      <c r="K14" s="7">
        <v>1.9009046591730743</v>
      </c>
      <c r="L14" s="40"/>
      <c r="M14" s="36"/>
      <c r="N14" s="36"/>
    </row>
    <row r="15" spans="1:17" ht="12" customHeight="1" x14ac:dyDescent="0.25">
      <c r="A15" s="14">
        <f t="shared" si="0"/>
        <v>41373.375</v>
      </c>
      <c r="B15" s="12">
        <v>92.614279337307295</v>
      </c>
      <c r="C15" s="8">
        <v>0</v>
      </c>
      <c r="D15" s="8">
        <v>3.7987225785487522E-2</v>
      </c>
      <c r="E15" s="8">
        <v>3.7987225785487522E-2</v>
      </c>
      <c r="F15" s="8">
        <v>6.495017488344021</v>
      </c>
      <c r="G15" s="8">
        <v>199.27436598416892</v>
      </c>
      <c r="H15" s="8">
        <v>3.8888695103560433</v>
      </c>
      <c r="I15" s="8">
        <v>40.146356587321506</v>
      </c>
      <c r="J15" s="7">
        <v>52.026628860755366</v>
      </c>
      <c r="K15" s="7">
        <v>1.6857732969359969</v>
      </c>
      <c r="L15" s="40"/>
      <c r="M15" s="36"/>
      <c r="N15" s="36"/>
    </row>
    <row r="16" spans="1:17" ht="12" customHeight="1" x14ac:dyDescent="0.25">
      <c r="A16" s="14">
        <f t="shared" si="0"/>
        <v>41374.375</v>
      </c>
      <c r="B16" s="12">
        <v>92.544759470985667</v>
      </c>
      <c r="C16" s="8">
        <v>0</v>
      </c>
      <c r="D16" s="8">
        <v>3.2744238285553687E-2</v>
      </c>
      <c r="E16" s="8">
        <v>3.2744238285553687E-2</v>
      </c>
      <c r="F16" s="8">
        <v>6.5091680287993894</v>
      </c>
      <c r="G16" s="8">
        <v>200.5299587221711</v>
      </c>
      <c r="H16" s="8">
        <v>3.8042852061657295</v>
      </c>
      <c r="I16" s="8">
        <v>40.187822139615776</v>
      </c>
      <c r="J16" s="7">
        <v>52.051657073419477</v>
      </c>
      <c r="K16" s="7">
        <v>1.5611404600946281</v>
      </c>
      <c r="L16" s="40"/>
      <c r="M16" s="36"/>
      <c r="N16" s="36"/>
    </row>
    <row r="17" spans="1:14" ht="12" customHeight="1" x14ac:dyDescent="0.25">
      <c r="A17" s="14">
        <f t="shared" si="0"/>
        <v>41375.375</v>
      </c>
      <c r="B17" s="12">
        <v>92.42764297989855</v>
      </c>
      <c r="C17" s="8">
        <v>0</v>
      </c>
      <c r="D17" s="8">
        <v>2.4337911900672981E-2</v>
      </c>
      <c r="E17" s="8">
        <v>2.4337911900672981E-2</v>
      </c>
      <c r="F17" s="8">
        <v>6.5212429149207258</v>
      </c>
      <c r="G17" s="8">
        <v>202.80392678347368</v>
      </c>
      <c r="H17" s="8">
        <v>2.8107039975160788</v>
      </c>
      <c r="I17" s="8">
        <v>40.260763848460243</v>
      </c>
      <c r="J17" s="7">
        <v>52.095289003566272</v>
      </c>
      <c r="K17" s="7">
        <v>1.1820480535163413</v>
      </c>
      <c r="L17" s="40"/>
      <c r="M17" s="36"/>
      <c r="N17" s="36"/>
    </row>
    <row r="18" spans="1:14" ht="12" customHeight="1" x14ac:dyDescent="0.25">
      <c r="A18" s="14">
        <f t="shared" si="0"/>
        <v>41376.375</v>
      </c>
      <c r="B18" s="12">
        <v>92.512163901484968</v>
      </c>
      <c r="C18" s="8">
        <v>0</v>
      </c>
      <c r="D18" s="8">
        <v>3.0637738818997218E-2</v>
      </c>
      <c r="E18" s="8">
        <v>3.0637738818997218E-2</v>
      </c>
      <c r="F18" s="8">
        <v>6.4406125672065615</v>
      </c>
      <c r="G18" s="8">
        <v>202.32967811379018</v>
      </c>
      <c r="H18" s="8">
        <v>2.9993907193221174</v>
      </c>
      <c r="I18" s="8">
        <v>40.229126189098288</v>
      </c>
      <c r="J18" s="7">
        <v>52.07496537735144</v>
      </c>
      <c r="K18" s="7">
        <v>1.2234006439782477</v>
      </c>
      <c r="L18" s="40"/>
      <c r="M18" s="36"/>
      <c r="N18" s="36"/>
    </row>
    <row r="19" spans="1:14" ht="12" customHeight="1" x14ac:dyDescent="0.25">
      <c r="A19" s="14">
        <f t="shared" si="0"/>
        <v>41377.375</v>
      </c>
      <c r="B19" s="12">
        <v>92.487494347344537</v>
      </c>
      <c r="C19" s="8">
        <v>0</v>
      </c>
      <c r="D19" s="8">
        <v>2.8406413485840915E-2</v>
      </c>
      <c r="E19" s="8">
        <v>2.8406413485840915E-2</v>
      </c>
      <c r="F19" s="8">
        <v>6.4928182756368473</v>
      </c>
      <c r="G19" s="8">
        <v>201.9985165588092</v>
      </c>
      <c r="H19" s="8">
        <v>3.4568552584830745</v>
      </c>
      <c r="I19" s="8">
        <v>40.230316033094915</v>
      </c>
      <c r="J19" s="7">
        <v>52.076749102754945</v>
      </c>
      <c r="K19" s="7">
        <v>0.92213561829325552</v>
      </c>
      <c r="L19" s="40"/>
      <c r="M19" s="36"/>
      <c r="N19" s="36"/>
    </row>
    <row r="20" spans="1:14" ht="12" customHeight="1" x14ac:dyDescent="0.25">
      <c r="A20" s="14">
        <f t="shared" si="0"/>
        <v>41378.375</v>
      </c>
      <c r="B20" s="12">
        <v>92.520965888022033</v>
      </c>
      <c r="C20" s="8">
        <v>0</v>
      </c>
      <c r="D20" s="8">
        <v>3.1256274160778662E-2</v>
      </c>
      <c r="E20" s="8">
        <v>3.1256274160778662E-2</v>
      </c>
      <c r="F20" s="8">
        <v>6.5780042065412836</v>
      </c>
      <c r="G20" s="8">
        <v>199.91305201288094</v>
      </c>
      <c r="H20" s="8">
        <v>3.531789158461939</v>
      </c>
      <c r="I20" s="8">
        <v>40.18282946603037</v>
      </c>
      <c r="J20" s="7">
        <v>52.04977644929911</v>
      </c>
      <c r="K20" s="7">
        <v>1.1457496686364066</v>
      </c>
      <c r="L20" s="40"/>
      <c r="M20" s="36"/>
      <c r="N20" s="36"/>
    </row>
    <row r="21" spans="1:14" ht="12" customHeight="1" x14ac:dyDescent="0.25">
      <c r="A21" s="14">
        <f t="shared" si="0"/>
        <v>41379.375</v>
      </c>
      <c r="B21" s="12">
        <v>92.594342531905554</v>
      </c>
      <c r="C21" s="8">
        <v>0</v>
      </c>
      <c r="D21" s="8">
        <v>3.634435229991733E-2</v>
      </c>
      <c r="E21" s="8">
        <v>3.634435229991733E-2</v>
      </c>
      <c r="F21" s="8">
        <v>6.5130569178248372</v>
      </c>
      <c r="G21" s="8">
        <v>199.40384850029216</v>
      </c>
      <c r="H21" s="8">
        <v>3.5210584021529256</v>
      </c>
      <c r="I21" s="8">
        <v>40.154187740022074</v>
      </c>
      <c r="J21" s="7">
        <v>52.031688532934552</v>
      </c>
      <c r="K21" s="7">
        <v>1.0288553183448814</v>
      </c>
      <c r="L21" s="40"/>
      <c r="M21" s="36"/>
      <c r="N21" s="36"/>
    </row>
    <row r="22" spans="1:14" ht="12" customHeight="1" x14ac:dyDescent="0.25">
      <c r="A22" s="14">
        <f t="shared" si="0"/>
        <v>41380.375</v>
      </c>
      <c r="B22" s="12">
        <v>92.54349267448643</v>
      </c>
      <c r="C22" s="8">
        <v>0</v>
      </c>
      <c r="D22" s="8">
        <v>3.2492810322392443E-2</v>
      </c>
      <c r="E22" s="8">
        <v>3.2492810322392443E-2</v>
      </c>
      <c r="F22" s="8">
        <v>6.5610122393904291</v>
      </c>
      <c r="G22" s="8">
        <v>199.7132700155625</v>
      </c>
      <c r="H22" s="8">
        <v>3.698072124175694</v>
      </c>
      <c r="I22" s="8">
        <v>40.173513062770311</v>
      </c>
      <c r="J22" s="7">
        <v>52.044098920063831</v>
      </c>
      <c r="K22" s="7">
        <v>0.47137460821008698</v>
      </c>
      <c r="L22" s="40"/>
      <c r="M22" s="36"/>
      <c r="N22" s="36"/>
    </row>
    <row r="23" spans="1:14" ht="12" customHeight="1" x14ac:dyDescent="0.25">
      <c r="A23" s="14">
        <f t="shared" si="0"/>
        <v>41381.375</v>
      </c>
      <c r="B23" s="12">
        <v>92.470098428304595</v>
      </c>
      <c r="C23" s="8">
        <v>0</v>
      </c>
      <c r="D23" s="8">
        <v>2.8154683543035006E-2</v>
      </c>
      <c r="E23" s="8">
        <v>2.8154683543035006E-2</v>
      </c>
      <c r="F23" s="8">
        <v>6.5016674408625761</v>
      </c>
      <c r="G23" s="8">
        <v>202.22156190229384</v>
      </c>
      <c r="H23" s="8">
        <v>3.8106640423012594</v>
      </c>
      <c r="I23" s="8">
        <v>40.238040473083203</v>
      </c>
      <c r="J23" s="7">
        <v>52.081071033887156</v>
      </c>
      <c r="K23" s="7">
        <v>0.58374937596031407</v>
      </c>
      <c r="L23" s="40"/>
      <c r="M23" s="36"/>
      <c r="N23" s="36"/>
    </row>
    <row r="24" spans="1:14" ht="12" customHeight="1" x14ac:dyDescent="0.25">
      <c r="A24" s="14">
        <f t="shared" si="0"/>
        <v>41382.375</v>
      </c>
      <c r="B24" s="12">
        <v>92.925851175989635</v>
      </c>
      <c r="C24" s="8">
        <v>0</v>
      </c>
      <c r="D24" s="8">
        <v>0.17390750720355547</v>
      </c>
      <c r="E24" s="8">
        <v>0.17390750720355547</v>
      </c>
      <c r="F24" s="8">
        <v>6.352779689998524</v>
      </c>
      <c r="G24" s="8">
        <v>191.59226020939076</v>
      </c>
      <c r="H24" s="8">
        <v>3.7171356706788901</v>
      </c>
      <c r="I24" s="8">
        <v>39.870663924760393</v>
      </c>
      <c r="J24" s="7">
        <v>51.812617662493246</v>
      </c>
      <c r="K24" s="7">
        <v>0.53979781272194671</v>
      </c>
      <c r="L24" s="40"/>
      <c r="M24" s="36"/>
      <c r="N24" s="36"/>
    </row>
    <row r="25" spans="1:14" ht="12" customHeight="1" x14ac:dyDescent="0.25">
      <c r="A25" s="14">
        <f t="shared" si="0"/>
        <v>41383.375</v>
      </c>
      <c r="B25" s="12">
        <v>93.286651369092766</v>
      </c>
      <c r="C25" s="8">
        <v>0</v>
      </c>
      <c r="D25" s="8">
        <v>0.2954927394429826</v>
      </c>
      <c r="E25" s="8">
        <v>0.2954927394429826</v>
      </c>
      <c r="F25" s="8">
        <v>6.241858627000318</v>
      </c>
      <c r="G25" s="8">
        <v>182.80084097736045</v>
      </c>
      <c r="H25" s="8">
        <v>1.9724642099518366</v>
      </c>
      <c r="I25" s="8">
        <v>39.571038075501846</v>
      </c>
      <c r="J25" s="7">
        <v>51.591730853882829</v>
      </c>
      <c r="K25" s="7">
        <v>1.5053130380592585</v>
      </c>
      <c r="L25" s="40"/>
      <c r="M25" s="36"/>
      <c r="N25" s="36"/>
    </row>
    <row r="26" spans="1:14" ht="12" customHeight="1" x14ac:dyDescent="0.25">
      <c r="A26" s="14">
        <f t="shared" si="0"/>
        <v>41384.375</v>
      </c>
      <c r="B26" s="12">
        <v>93.271025274639143</v>
      </c>
      <c r="C26" s="8">
        <v>0</v>
      </c>
      <c r="D26" s="8">
        <v>0.25004271607406858</v>
      </c>
      <c r="E26" s="8">
        <v>0.25004271607406858</v>
      </c>
      <c r="F26" s="8">
        <v>6.2986895756943175</v>
      </c>
      <c r="G26" s="8">
        <v>183.15815929981665</v>
      </c>
      <c r="H26" s="8">
        <v>2.3110073741125254</v>
      </c>
      <c r="I26" s="8">
        <v>39.60704171489018</v>
      </c>
      <c r="J26" s="7">
        <v>51.632838430030148</v>
      </c>
      <c r="K26" s="7">
        <v>0.4119196472142248</v>
      </c>
      <c r="L26" s="40"/>
      <c r="M26" s="36"/>
      <c r="N26" s="36"/>
    </row>
    <row r="27" spans="1:14" ht="12" customHeight="1" x14ac:dyDescent="0.25">
      <c r="A27" s="14">
        <f t="shared" si="0"/>
        <v>41385.375</v>
      </c>
      <c r="B27" s="12">
        <v>93.297017477416233</v>
      </c>
      <c r="C27" s="8">
        <v>0</v>
      </c>
      <c r="D27" s="8">
        <v>0.30165153953331852</v>
      </c>
      <c r="E27" s="8">
        <v>0.30165153953331852</v>
      </c>
      <c r="F27" s="8">
        <v>6.2222742657926879</v>
      </c>
      <c r="G27" s="8">
        <v>182.78160864693524</v>
      </c>
      <c r="H27" s="8">
        <v>2.4521186893635094</v>
      </c>
      <c r="I27" s="8">
        <v>39.564885444846716</v>
      </c>
      <c r="J27" s="7">
        <v>51.585424095503981</v>
      </c>
      <c r="K27" s="7">
        <v>8.4687193155769766E-2</v>
      </c>
      <c r="L27" s="40"/>
      <c r="M27" s="36"/>
      <c r="N27" s="36"/>
    </row>
    <row r="28" spans="1:14" ht="12" customHeight="1" x14ac:dyDescent="0.25">
      <c r="A28" s="14">
        <f t="shared" si="0"/>
        <v>41386.375</v>
      </c>
      <c r="B28" s="12">
        <v>93.252894301479188</v>
      </c>
      <c r="C28" s="8">
        <v>0</v>
      </c>
      <c r="D28" s="8">
        <v>0.20553997630135898</v>
      </c>
      <c r="E28" s="8">
        <v>0.20553997630135898</v>
      </c>
      <c r="F28" s="8">
        <v>6.3580124452954854</v>
      </c>
      <c r="G28" s="8">
        <v>183.50173422268358</v>
      </c>
      <c r="H28" s="8">
        <v>2.6981621355284555</v>
      </c>
      <c r="I28" s="8">
        <v>39.642859118429868</v>
      </c>
      <c r="J28" s="7">
        <v>51.673393944350188</v>
      </c>
      <c r="K28" s="7">
        <v>7.8336092447561734E-2</v>
      </c>
      <c r="L28" s="40"/>
      <c r="M28" s="36"/>
      <c r="N28" s="36"/>
    </row>
    <row r="29" spans="1:14" ht="12" customHeight="1" x14ac:dyDescent="0.25">
      <c r="A29" s="14">
        <f t="shared" si="0"/>
        <v>41387.375</v>
      </c>
      <c r="B29" s="12">
        <v>93.280487823906697</v>
      </c>
      <c r="C29" s="8">
        <v>0</v>
      </c>
      <c r="D29" s="8">
        <v>0.24325373605071463</v>
      </c>
      <c r="E29" s="8">
        <v>0.24325373605071463</v>
      </c>
      <c r="F29" s="8">
        <v>6.2959618283800811</v>
      </c>
      <c r="G29" s="8">
        <v>183.15160909549815</v>
      </c>
      <c r="H29" s="8">
        <v>3.2348061130070813</v>
      </c>
      <c r="I29" s="8">
        <v>39.608914293408908</v>
      </c>
      <c r="J29" s="7">
        <v>51.637041884679924</v>
      </c>
      <c r="K29" s="7">
        <v>0.25949982228394303</v>
      </c>
      <c r="L29" s="40"/>
      <c r="M29" s="36"/>
      <c r="N29" s="36"/>
    </row>
    <row r="30" spans="1:14" ht="12" customHeight="1" x14ac:dyDescent="0.25">
      <c r="A30" s="14">
        <f t="shared" si="0"/>
        <v>41388.375</v>
      </c>
      <c r="B30" s="12">
        <v>94.148961729500044</v>
      </c>
      <c r="C30" s="8">
        <v>0</v>
      </c>
      <c r="D30" s="8">
        <v>0.22801152229064225</v>
      </c>
      <c r="E30" s="8">
        <v>0.22801152229064225</v>
      </c>
      <c r="F30" s="8">
        <v>5.3880836875297682</v>
      </c>
      <c r="G30" s="8">
        <v>180.71097654223843</v>
      </c>
      <c r="H30" s="8">
        <v>2.0034228482875047</v>
      </c>
      <c r="I30" s="8">
        <v>39.38975332257214</v>
      </c>
      <c r="J30" s="7">
        <v>51.521866603377546</v>
      </c>
      <c r="K30" s="7">
        <v>0.49472119155309563</v>
      </c>
      <c r="L30" s="40"/>
      <c r="M30" s="36"/>
      <c r="N30" s="36"/>
    </row>
    <row r="31" spans="1:14" ht="12" customHeight="1" x14ac:dyDescent="0.25">
      <c r="A31" s="14">
        <f t="shared" si="0"/>
        <v>41389.375</v>
      </c>
      <c r="B31" s="12">
        <v>95.398986054417179</v>
      </c>
      <c r="C31" s="8">
        <v>0</v>
      </c>
      <c r="D31" s="8">
        <v>0.11432495043487818</v>
      </c>
      <c r="E31" s="8">
        <v>0.11432495043487818</v>
      </c>
      <c r="F31" s="8">
        <v>4.1381777614327024</v>
      </c>
      <c r="G31" s="8">
        <v>178.45957221852544</v>
      </c>
      <c r="H31" s="8">
        <v>1.5525948617711267</v>
      </c>
      <c r="I31" s="8">
        <v>39.146172838866157</v>
      </c>
      <c r="J31" s="7">
        <v>51.439074674036931</v>
      </c>
      <c r="K31" s="7">
        <v>0.37786053360258787</v>
      </c>
      <c r="L31" s="40"/>
      <c r="M31" s="36"/>
      <c r="N31" s="36"/>
    </row>
    <row r="32" spans="1:14" ht="12" customHeight="1" x14ac:dyDescent="0.25">
      <c r="A32" s="14">
        <f t="shared" si="0"/>
        <v>41390.375</v>
      </c>
      <c r="B32" s="12">
        <v>95.369323832817074</v>
      </c>
      <c r="C32" s="8">
        <v>0</v>
      </c>
      <c r="D32" s="8">
        <v>0.10634374054634636</v>
      </c>
      <c r="E32" s="8">
        <v>0.10634374054634636</v>
      </c>
      <c r="F32" s="8">
        <v>4.1859840131838926</v>
      </c>
      <c r="G32" s="8">
        <v>178.41232070573051</v>
      </c>
      <c r="H32" s="8">
        <v>2.0183946200036487</v>
      </c>
      <c r="I32" s="8">
        <v>39.156901856787108</v>
      </c>
      <c r="J32" s="7">
        <v>51.448855322406203</v>
      </c>
      <c r="K32" s="7">
        <v>0.42041073247111838</v>
      </c>
      <c r="L32" s="40"/>
      <c r="M32" s="36"/>
      <c r="N32" s="36"/>
    </row>
    <row r="33" spans="1:14" ht="12" customHeight="1" x14ac:dyDescent="0.25">
      <c r="A33" s="14">
        <f t="shared" si="0"/>
        <v>41391.375</v>
      </c>
      <c r="B33" s="12">
        <v>95.373212642612813</v>
      </c>
      <c r="C33" s="8">
        <v>0</v>
      </c>
      <c r="D33" s="8">
        <v>0.11561057588078458</v>
      </c>
      <c r="E33" s="8">
        <v>0.11561057588078458</v>
      </c>
      <c r="F33" s="8">
        <v>4.1807753894638156</v>
      </c>
      <c r="G33" s="8">
        <v>178.16971187796636</v>
      </c>
      <c r="H33" s="8">
        <v>1.8624933539394284</v>
      </c>
      <c r="I33" s="8">
        <v>39.147140580139215</v>
      </c>
      <c r="J33" s="7">
        <v>51.439093034235235</v>
      </c>
      <c r="K33" s="7">
        <v>0.64604811372263404</v>
      </c>
      <c r="L33" s="40"/>
      <c r="M33" s="36"/>
      <c r="N33" s="36"/>
    </row>
    <row r="34" spans="1:14" ht="12" customHeight="1" x14ac:dyDescent="0.25">
      <c r="A34" s="14">
        <f t="shared" si="0"/>
        <v>41392.375</v>
      </c>
      <c r="B34" s="12">
        <v>95.379167549651797</v>
      </c>
      <c r="C34" s="8">
        <v>0</v>
      </c>
      <c r="D34" s="8">
        <v>0.10943697256748953</v>
      </c>
      <c r="E34" s="8">
        <v>0.10943697256748953</v>
      </c>
      <c r="F34" s="8">
        <v>4.1719234503555223</v>
      </c>
      <c r="G34" s="8">
        <v>178.3642782065499</v>
      </c>
      <c r="H34" s="8">
        <v>1.9478930954333615</v>
      </c>
      <c r="I34" s="8">
        <v>39.152307412707046</v>
      </c>
      <c r="J34" s="7">
        <v>51.444825665805908</v>
      </c>
      <c r="K34" s="7">
        <v>0.37302826504844011</v>
      </c>
      <c r="L34" s="40"/>
      <c r="M34" s="36"/>
      <c r="N34" s="36"/>
    </row>
    <row r="35" spans="1:14" ht="12" customHeight="1" x14ac:dyDescent="0.25">
      <c r="A35" s="14">
        <f t="shared" si="0"/>
        <v>41393.375</v>
      </c>
      <c r="B35" s="12">
        <v>95.399088462620369</v>
      </c>
      <c r="C35" s="8">
        <v>0</v>
      </c>
      <c r="D35" s="8">
        <v>0.1254589933041477</v>
      </c>
      <c r="E35" s="8">
        <v>0.1254589933041477</v>
      </c>
      <c r="F35" s="8">
        <v>4.1387407315841669</v>
      </c>
      <c r="G35" s="8">
        <v>178.12750675787993</v>
      </c>
      <c r="H35" s="8">
        <v>1.7972450074950279</v>
      </c>
      <c r="I35" s="8">
        <v>39.13506039882688</v>
      </c>
      <c r="J35" s="7">
        <v>51.427696495480703</v>
      </c>
      <c r="K35" s="7">
        <v>0.40238233026377207</v>
      </c>
      <c r="L35" s="40"/>
      <c r="M35" s="36"/>
      <c r="N35" s="36"/>
    </row>
    <row r="36" spans="1:14" ht="12" customHeight="1" x14ac:dyDescent="0.25">
      <c r="A36" s="14">
        <f t="shared" si="0"/>
        <v>41394.375</v>
      </c>
      <c r="B36" s="12">
        <v>95.408024188869803</v>
      </c>
      <c r="C36" s="8">
        <v>0</v>
      </c>
      <c r="D36" s="8">
        <v>0.13297087616286249</v>
      </c>
      <c r="E36" s="8">
        <v>0.13297087616286249</v>
      </c>
      <c r="F36" s="8">
        <v>4.1284689026789101</v>
      </c>
      <c r="G36" s="8">
        <v>177.90933267692483</v>
      </c>
      <c r="H36" s="8">
        <v>1.9140743578791581</v>
      </c>
      <c r="I36" s="8">
        <v>39.12554540427903</v>
      </c>
      <c r="J36" s="7">
        <v>51.41889852822014</v>
      </c>
      <c r="K36" s="7">
        <v>1.0671015776012931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8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92.42764297989855</v>
      </c>
      <c r="C40" s="31">
        <f>MIN(C7:C36)</f>
        <v>0</v>
      </c>
      <c r="D40" s="31">
        <f t="shared" ref="D40:K40" si="1">MIN(D7:D36)</f>
        <v>2.4337911900672981E-2</v>
      </c>
      <c r="E40" s="31">
        <f t="shared" si="1"/>
        <v>2.4337911900672981E-2</v>
      </c>
      <c r="F40" s="31">
        <f t="shared" si="1"/>
        <v>4.1284689026789101</v>
      </c>
      <c r="G40" s="31">
        <f t="shared" si="1"/>
        <v>177.90933267692483</v>
      </c>
      <c r="H40" s="31">
        <f t="shared" si="1"/>
        <v>1.5525948617711267</v>
      </c>
      <c r="I40" s="31">
        <f t="shared" si="1"/>
        <v>39.12554540427903</v>
      </c>
      <c r="J40" s="31">
        <f t="shared" si="1"/>
        <v>51.344686325453374</v>
      </c>
      <c r="K40" s="31">
        <f t="shared" si="1"/>
        <v>7.8336092447561734E-2</v>
      </c>
      <c r="L40" s="28"/>
    </row>
    <row r="41" spans="1:14" x14ac:dyDescent="0.25">
      <c r="A41" s="20" t="s">
        <v>18</v>
      </c>
      <c r="B41" s="32">
        <f>AVERAGE(B7:B37)</f>
        <v>93.383495497642159</v>
      </c>
      <c r="C41" s="32">
        <f t="shared" ref="C41:K41" si="2">AVERAGE(C7:C37)</f>
        <v>1.6019095983299928E-2</v>
      </c>
      <c r="D41" s="32">
        <f t="shared" si="2"/>
        <v>0.11737219650355399</v>
      </c>
      <c r="E41" s="32">
        <f t="shared" si="2"/>
        <v>0.13339129248685389</v>
      </c>
      <c r="F41" s="32">
        <f t="shared" si="2"/>
        <v>5.9301371750954068</v>
      </c>
      <c r="G41" s="32">
        <f t="shared" si="2"/>
        <v>190.7401863082317</v>
      </c>
      <c r="H41" s="32">
        <f t="shared" si="2"/>
        <v>3.4963753035014231</v>
      </c>
      <c r="I41" s="32">
        <f t="shared" si="2"/>
        <v>39.771925881403845</v>
      </c>
      <c r="J41" s="32">
        <f t="shared" si="2"/>
        <v>51.772349959274855</v>
      </c>
      <c r="K41" s="32">
        <f t="shared" si="2"/>
        <v>1.1638926137903198</v>
      </c>
      <c r="L41" s="28"/>
    </row>
    <row r="42" spans="1:14" x14ac:dyDescent="0.25">
      <c r="A42" s="21" t="s">
        <v>19</v>
      </c>
      <c r="B42" s="33">
        <f>MAX(B7:B36)</f>
        <v>95.408024188869803</v>
      </c>
      <c r="C42" s="33">
        <f>MAX(C7:C36)</f>
        <v>0.31746759852387302</v>
      </c>
      <c r="D42" s="33">
        <f t="shared" ref="D42:K42" si="3">MAX(D7:D36)</f>
        <v>0.30165153953331852</v>
      </c>
      <c r="E42" s="33">
        <f t="shared" si="3"/>
        <v>0.52454695718304978</v>
      </c>
      <c r="F42" s="33">
        <f t="shared" si="3"/>
        <v>6.6723163261536254</v>
      </c>
      <c r="G42" s="33">
        <f t="shared" si="3"/>
        <v>203.87868577887684</v>
      </c>
      <c r="H42" s="33">
        <f t="shared" si="3"/>
        <v>13.715000493096962</v>
      </c>
      <c r="I42" s="33">
        <f t="shared" si="3"/>
        <v>40.260763848460243</v>
      </c>
      <c r="J42" s="33">
        <f t="shared" si="3"/>
        <v>52.095289003566272</v>
      </c>
      <c r="K42" s="33">
        <f t="shared" si="3"/>
        <v>4.2449864861043736</v>
      </c>
      <c r="L42" s="28"/>
    </row>
    <row r="43" spans="1:14" ht="15.75" thickBot="1" x14ac:dyDescent="0.3">
      <c r="A43" s="24" t="s">
        <v>25</v>
      </c>
      <c r="B43" s="34">
        <f>STDEV(B7:B37)</f>
        <v>1.0827618380391786</v>
      </c>
      <c r="C43" s="34">
        <f t="shared" ref="C43:K43" si="4">STDEV(C7:C37)</f>
        <v>6.4243788297826926E-2</v>
      </c>
      <c r="D43" s="34">
        <f t="shared" si="4"/>
        <v>8.4250078890574329E-2</v>
      </c>
      <c r="E43" s="34">
        <f t="shared" si="4"/>
        <v>0.11286812613897279</v>
      </c>
      <c r="F43" s="34">
        <f t="shared" si="4"/>
        <v>0.93653638120211902</v>
      </c>
      <c r="G43" s="34">
        <f t="shared" si="4"/>
        <v>9.4505922074772961</v>
      </c>
      <c r="H43" s="34">
        <f t="shared" si="4"/>
        <v>2.2060779158861576</v>
      </c>
      <c r="I43" s="34">
        <f t="shared" si="4"/>
        <v>0.40478557082453448</v>
      </c>
      <c r="J43" s="34">
        <f t="shared" si="4"/>
        <v>0.25693824515685737</v>
      </c>
      <c r="K43" s="34">
        <f t="shared" si="4"/>
        <v>0.99654099599053314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disablePrompts="1"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ALT V 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ALT V '!C3:K3</f>
        <v>Altamira V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41365.375</v>
      </c>
      <c r="B7" s="11">
        <v>94.430526733398438</v>
      </c>
      <c r="C7" s="10">
        <v>1.0286380052566528</v>
      </c>
      <c r="D7" s="10">
        <v>0.92486602067947388</v>
      </c>
      <c r="E7" s="10">
        <v>1.9535040259361267</v>
      </c>
      <c r="F7" s="10">
        <v>6.7432971000671387</v>
      </c>
      <c r="G7" s="10">
        <v>224.80267181396482</v>
      </c>
      <c r="H7" s="10">
        <v>190.31558954679534</v>
      </c>
      <c r="I7" s="10">
        <v>39.929379494782303</v>
      </c>
      <c r="J7" s="10">
        <v>51.857226092823609</v>
      </c>
      <c r="K7" s="10">
        <v>6.7368718631334543</v>
      </c>
    </row>
    <row r="8" spans="1:13" ht="12" customHeight="1" x14ac:dyDescent="0.25">
      <c r="A8" s="14">
        <f t="shared" ref="A8:A36" si="0">A7+1</f>
        <v>41366.375</v>
      </c>
      <c r="B8" s="12">
        <v>92.970001220703125</v>
      </c>
      <c r="C8" s="8">
        <v>0</v>
      </c>
      <c r="D8" s="7">
        <v>0.1375650018453598</v>
      </c>
      <c r="E8" s="10">
        <v>0.1375650018453598</v>
      </c>
      <c r="F8" s="8">
        <v>6.7326750755310059</v>
      </c>
      <c r="G8" s="8">
        <v>193.34590759277341</v>
      </c>
      <c r="H8" s="8">
        <v>9.8178680143331771</v>
      </c>
      <c r="I8" s="8">
        <v>39.966950945184543</v>
      </c>
      <c r="J8" s="7">
        <v>51.905596957571824</v>
      </c>
      <c r="K8" s="7">
        <v>5.5272367567779579</v>
      </c>
    </row>
    <row r="9" spans="1:13" ht="12" customHeight="1" x14ac:dyDescent="0.25">
      <c r="A9" s="14">
        <f t="shared" si="0"/>
        <v>41367.375</v>
      </c>
      <c r="B9" s="12">
        <v>92.894996643066406</v>
      </c>
      <c r="C9" s="8">
        <v>0</v>
      </c>
      <c r="D9" s="7">
        <v>0.14990200102329254</v>
      </c>
      <c r="E9" s="10">
        <v>0.14990200102329254</v>
      </c>
      <c r="F9" s="8">
        <v>6.6933909445438111</v>
      </c>
      <c r="G9" s="8">
        <v>193.56439819335935</v>
      </c>
      <c r="H9" s="8">
        <v>9.9921492482939946</v>
      </c>
      <c r="I9" s="8">
        <v>39.978239371680417</v>
      </c>
      <c r="J9" s="7">
        <v>51.913560231978749</v>
      </c>
      <c r="K9" s="7">
        <v>4.5648264415219719</v>
      </c>
    </row>
    <row r="10" spans="1:13" ht="12" customHeight="1" x14ac:dyDescent="0.25">
      <c r="A10" s="14">
        <f t="shared" si="0"/>
        <v>41368.375</v>
      </c>
      <c r="B10" s="12">
        <v>92.859336853027344</v>
      </c>
      <c r="C10" s="8">
        <v>0</v>
      </c>
      <c r="D10" s="7">
        <v>0.1247979998588562</v>
      </c>
      <c r="E10" s="10">
        <v>0.1247979998588562</v>
      </c>
      <c r="F10" s="8">
        <v>6.7110428810119629</v>
      </c>
      <c r="G10" s="8">
        <v>193.6726135253906</v>
      </c>
      <c r="H10" s="8">
        <v>5.4027320467161708</v>
      </c>
      <c r="I10" s="8">
        <v>39.985181493272066</v>
      </c>
      <c r="J10" s="7">
        <v>51.918522329977954</v>
      </c>
      <c r="K10" s="7">
        <v>4.3529197722867687</v>
      </c>
    </row>
    <row r="11" spans="1:13" ht="12" customHeight="1" x14ac:dyDescent="0.25">
      <c r="A11" s="14">
        <f t="shared" si="0"/>
        <v>41369.375</v>
      </c>
      <c r="B11" s="12">
        <v>92.8984375</v>
      </c>
      <c r="C11" s="8">
        <v>0</v>
      </c>
      <c r="D11" s="7">
        <v>0.1276019960641861</v>
      </c>
      <c r="E11" s="10">
        <v>0.1276019960641861</v>
      </c>
      <c r="F11" s="8">
        <v>6.7805600166320801</v>
      </c>
      <c r="G11" s="8">
        <v>193.6495651245117</v>
      </c>
      <c r="H11" s="8">
        <v>5.9255768375931623</v>
      </c>
      <c r="I11" s="8">
        <v>39.98381622366535</v>
      </c>
      <c r="J11" s="7">
        <v>51.917917417939556</v>
      </c>
      <c r="K11" s="7">
        <v>2.4104402526718647</v>
      </c>
    </row>
    <row r="12" spans="1:13" ht="12" customHeight="1" x14ac:dyDescent="0.25">
      <c r="A12" s="14">
        <f t="shared" si="0"/>
        <v>41370.375</v>
      </c>
      <c r="B12" s="12">
        <v>92.869171142578125</v>
      </c>
      <c r="C12" s="8">
        <v>0</v>
      </c>
      <c r="D12" s="7">
        <v>0.16632500290870667</v>
      </c>
      <c r="E12" s="10">
        <v>0.16632500290870667</v>
      </c>
      <c r="F12" s="8">
        <v>6.7424120903015137</v>
      </c>
      <c r="G12" s="8">
        <v>200.73588409423826</v>
      </c>
      <c r="H12" s="8">
        <v>5.2284500867589943</v>
      </c>
      <c r="I12" s="8">
        <v>40.139606895075246</v>
      </c>
      <c r="J12" s="7">
        <v>52.016317958923025</v>
      </c>
      <c r="K12" s="7">
        <v>2.1455567442986401</v>
      </c>
    </row>
    <row r="13" spans="1:13" ht="12" customHeight="1" x14ac:dyDescent="0.25">
      <c r="A13" s="14">
        <f t="shared" si="0"/>
        <v>41371.375</v>
      </c>
      <c r="B13" s="12">
        <v>92.862350463867188</v>
      </c>
      <c r="C13" s="8">
        <v>0</v>
      </c>
      <c r="D13" s="8">
        <v>7.8780002892017365E-2</v>
      </c>
      <c r="E13" s="10">
        <v>7.8780002892017365E-2</v>
      </c>
      <c r="F13" s="8">
        <v>6.4360752105712891</v>
      </c>
      <c r="G13" s="8">
        <v>201.62149658203123</v>
      </c>
      <c r="H13" s="8">
        <v>5.0541684897999968</v>
      </c>
      <c r="I13" s="8">
        <v>40.171098706758613</v>
      </c>
      <c r="J13" s="7">
        <v>52.037253373304665</v>
      </c>
      <c r="K13" s="7">
        <v>2.8077656011463121</v>
      </c>
    </row>
    <row r="14" spans="1:13" ht="12" customHeight="1" x14ac:dyDescent="0.25">
      <c r="A14" s="14">
        <f t="shared" si="0"/>
        <v>41372.375</v>
      </c>
      <c r="B14" s="12">
        <v>94.284439086914063</v>
      </c>
      <c r="C14" s="8">
        <v>1.0150049924850464</v>
      </c>
      <c r="D14" s="8">
        <v>0.27785599231719971</v>
      </c>
      <c r="E14" s="10">
        <v>1.2928609848022461</v>
      </c>
      <c r="F14" s="8">
        <v>6.77801513671875</v>
      </c>
      <c r="G14" s="8">
        <v>235.84722747802732</v>
      </c>
      <c r="H14" s="8">
        <v>10.514994402169167</v>
      </c>
      <c r="I14" s="8">
        <v>40.240950128456056</v>
      </c>
      <c r="J14" s="7">
        <v>52.070368896249008</v>
      </c>
      <c r="K14" s="7">
        <v>3.7348579663672097</v>
      </c>
    </row>
    <row r="15" spans="1:13" ht="12" customHeight="1" x14ac:dyDescent="0.25">
      <c r="A15" s="14">
        <f t="shared" si="0"/>
        <v>41373.375</v>
      </c>
      <c r="B15" s="12">
        <v>92.740257263183594</v>
      </c>
      <c r="C15" s="8">
        <v>0</v>
      </c>
      <c r="D15" s="8">
        <v>4.8749998211860657E-2</v>
      </c>
      <c r="E15" s="10">
        <v>4.8749998211860657E-2</v>
      </c>
      <c r="F15" s="8">
        <v>6.5926709175109863</v>
      </c>
      <c r="G15" s="8">
        <v>200.11131134033201</v>
      </c>
      <c r="H15" s="8">
        <v>6.3903281258153344</v>
      </c>
      <c r="I15" s="8">
        <v>40.186317020145744</v>
      </c>
      <c r="J15" s="7">
        <v>52.052635422281149</v>
      </c>
      <c r="K15" s="7">
        <v>3.3551916788249168</v>
      </c>
    </row>
    <row r="16" spans="1:13" ht="12" customHeight="1" x14ac:dyDescent="0.25">
      <c r="A16" s="14">
        <f t="shared" si="0"/>
        <v>41374.375</v>
      </c>
      <c r="B16" s="12">
        <v>92.673233032226562</v>
      </c>
      <c r="C16" s="8">
        <v>0</v>
      </c>
      <c r="D16" s="8">
        <v>4.4054001569747925E-2</v>
      </c>
      <c r="E16" s="10">
        <v>4.4054001569747925E-2</v>
      </c>
      <c r="F16" s="8">
        <v>6.593134880065918</v>
      </c>
      <c r="G16" s="8">
        <v>202.8675598144531</v>
      </c>
      <c r="H16" s="8">
        <v>5.9836707032461618</v>
      </c>
      <c r="I16" s="8">
        <v>40.258842789802436</v>
      </c>
      <c r="J16" s="7">
        <v>52.094729113374378</v>
      </c>
      <c r="K16" s="7">
        <v>3.3198739006190494</v>
      </c>
    </row>
    <row r="17" spans="1:11" ht="12" customHeight="1" x14ac:dyDescent="0.25">
      <c r="A17" s="14">
        <f t="shared" si="0"/>
        <v>41375.375</v>
      </c>
      <c r="B17" s="12">
        <v>92.434371948242188</v>
      </c>
      <c r="C17" s="8">
        <v>0</v>
      </c>
      <c r="D17" s="8">
        <v>2.5564000010490417E-2</v>
      </c>
      <c r="E17" s="10">
        <v>2.5564000010490417E-2</v>
      </c>
      <c r="F17" s="8">
        <v>6.5254321098327637</v>
      </c>
      <c r="G17" s="8">
        <v>202.99519958496091</v>
      </c>
      <c r="H17" s="8">
        <v>5.2284500867589943</v>
      </c>
      <c r="I17" s="8">
        <v>40.264555342586128</v>
      </c>
      <c r="J17" s="7">
        <v>52.098117530431587</v>
      </c>
      <c r="K17" s="7">
        <v>3.081478725900225</v>
      </c>
    </row>
    <row r="18" spans="1:11" ht="12" customHeight="1" x14ac:dyDescent="0.25">
      <c r="A18" s="14">
        <f t="shared" si="0"/>
        <v>41376.375</v>
      </c>
      <c r="B18" s="12">
        <v>92.624931335449219</v>
      </c>
      <c r="C18" s="8">
        <v>0</v>
      </c>
      <c r="D18" s="8">
        <v>3.9292000234127045E-2</v>
      </c>
      <c r="E18" s="10">
        <v>3.9292000234127045E-2</v>
      </c>
      <c r="F18" s="8">
        <v>6.5363469123840332</v>
      </c>
      <c r="G18" s="8">
        <v>203.05878295898435</v>
      </c>
      <c r="H18" s="8">
        <v>4.5894175645760038</v>
      </c>
      <c r="I18" s="8">
        <v>40.269340060363554</v>
      </c>
      <c r="J18" s="7">
        <v>52.101042029985656</v>
      </c>
      <c r="K18" s="7">
        <v>2.4280991417747981</v>
      </c>
    </row>
    <row r="19" spans="1:11" ht="12" customHeight="1" x14ac:dyDescent="0.25">
      <c r="A19" s="14">
        <f t="shared" si="0"/>
        <v>41377.375</v>
      </c>
      <c r="B19" s="12">
        <v>92.695564270019531</v>
      </c>
      <c r="C19" s="8">
        <v>0</v>
      </c>
      <c r="D19" s="8">
        <v>4.2817000299692154E-2</v>
      </c>
      <c r="E19" s="10">
        <v>4.2817000299692154E-2</v>
      </c>
      <c r="F19" s="8">
        <v>6.5358967781066895</v>
      </c>
      <c r="G19" s="8">
        <v>203.13213958740232</v>
      </c>
      <c r="H19" s="8">
        <v>5.5770136436751683</v>
      </c>
      <c r="I19" s="8">
        <v>40.269262740779709</v>
      </c>
      <c r="J19" s="7">
        <v>52.101255795893962</v>
      </c>
      <c r="K19" s="7">
        <v>2.463417091809887</v>
      </c>
    </row>
    <row r="20" spans="1:11" ht="12" customHeight="1" x14ac:dyDescent="0.25">
      <c r="A20" s="14">
        <f t="shared" si="0"/>
        <v>41378.375</v>
      </c>
      <c r="B20" s="12">
        <v>92.683616638183594</v>
      </c>
      <c r="C20" s="8">
        <v>0</v>
      </c>
      <c r="D20" s="8">
        <v>4.352400079369545E-2</v>
      </c>
      <c r="E20" s="10">
        <v>4.352400079369545E-2</v>
      </c>
      <c r="F20" s="8">
        <v>6.6383152008056641</v>
      </c>
      <c r="G20" s="8">
        <v>200.54648437499998</v>
      </c>
      <c r="H20" s="8">
        <v>5.3446381810631713</v>
      </c>
      <c r="I20" s="8">
        <v>40.205055648703727</v>
      </c>
      <c r="J20" s="7">
        <v>52.064310679443366</v>
      </c>
      <c r="K20" s="7">
        <v>2.8430833793521799</v>
      </c>
    </row>
    <row r="21" spans="1:11" ht="12" customHeight="1" x14ac:dyDescent="0.25">
      <c r="A21" s="14">
        <f t="shared" si="0"/>
        <v>41379.375</v>
      </c>
      <c r="B21" s="12">
        <v>92.694633483886719</v>
      </c>
      <c r="C21" s="8">
        <v>0</v>
      </c>
      <c r="D21" s="8">
        <v>4.5253001153469086E-2</v>
      </c>
      <c r="E21" s="10">
        <v>4.5253001153469086E-2</v>
      </c>
      <c r="F21" s="8">
        <v>6.6663098335266113</v>
      </c>
      <c r="G21" s="8">
        <v>200.61893310546873</v>
      </c>
      <c r="H21" s="8">
        <v>5.3446381810631713</v>
      </c>
      <c r="I21" s="8">
        <v>40.215234544507801</v>
      </c>
      <c r="J21" s="7">
        <v>52.071005645763108</v>
      </c>
      <c r="K21" s="7">
        <v>2.6664943164936226</v>
      </c>
    </row>
    <row r="22" spans="1:11" ht="12" customHeight="1" x14ac:dyDescent="0.25">
      <c r="A22" s="14">
        <f t="shared" si="0"/>
        <v>41380.375</v>
      </c>
      <c r="B22" s="12">
        <v>92.64129638671875</v>
      </c>
      <c r="C22" s="8">
        <v>0</v>
      </c>
      <c r="D22" s="8">
        <v>4.0233999490737915E-2</v>
      </c>
      <c r="E22" s="10">
        <v>4.0233999490737915E-2</v>
      </c>
      <c r="F22" s="8">
        <v>6.6855559349060059</v>
      </c>
      <c r="G22" s="8">
        <v>200.65708770751951</v>
      </c>
      <c r="H22" s="8">
        <v>5.4027320467161708</v>
      </c>
      <c r="I22" s="8">
        <v>40.221711196708412</v>
      </c>
      <c r="J22" s="7">
        <v>52.073634511614202</v>
      </c>
      <c r="K22" s="7">
        <v>2.4987348700157539</v>
      </c>
    </row>
    <row r="23" spans="1:11" ht="12" customHeight="1" x14ac:dyDescent="0.25">
      <c r="A23" s="14">
        <f t="shared" si="0"/>
        <v>41381.375</v>
      </c>
      <c r="B23" s="12">
        <v>92.610893249511719</v>
      </c>
      <c r="C23" s="8">
        <v>0</v>
      </c>
      <c r="D23" s="8">
        <v>3.7060000002384186E-2</v>
      </c>
      <c r="E23" s="10">
        <v>3.7060000002384186E-2</v>
      </c>
      <c r="F23" s="8">
        <v>6.6929178237915039</v>
      </c>
      <c r="G23" s="8">
        <v>203.19566955566404</v>
      </c>
      <c r="H23" s="8">
        <v>6.0998584345521598</v>
      </c>
      <c r="I23" s="8">
        <v>40.286796093471693</v>
      </c>
      <c r="J23" s="7">
        <v>52.112112375109476</v>
      </c>
      <c r="K23" s="7">
        <v>2.225021745261841</v>
      </c>
    </row>
    <row r="24" spans="1:11" ht="12" customHeight="1" x14ac:dyDescent="0.25">
      <c r="A24" s="14">
        <f t="shared" si="0"/>
        <v>41382.375</v>
      </c>
      <c r="B24" s="12">
        <v>93.292495727539063</v>
      </c>
      <c r="C24" s="8">
        <v>0</v>
      </c>
      <c r="D24" s="8">
        <v>0.31855601072311401</v>
      </c>
      <c r="E24" s="10">
        <v>0.31855601072311401</v>
      </c>
      <c r="F24" s="8">
        <v>6.6719508171081543</v>
      </c>
      <c r="G24" s="8">
        <v>202.7890914916992</v>
      </c>
      <c r="H24" s="8">
        <v>6.1579526632033383</v>
      </c>
      <c r="I24" s="8">
        <v>40.282106888121376</v>
      </c>
      <c r="J24" s="7">
        <v>52.106049610093017</v>
      </c>
      <c r="K24" s="7">
        <v>2.1190684106442399</v>
      </c>
    </row>
    <row r="25" spans="1:11" ht="12" customHeight="1" x14ac:dyDescent="0.25">
      <c r="A25" s="14">
        <f t="shared" si="0"/>
        <v>41383.375</v>
      </c>
      <c r="B25" s="12">
        <v>93.410400390625</v>
      </c>
      <c r="C25" s="8">
        <v>0</v>
      </c>
      <c r="D25" s="8">
        <v>0.45951300859451294</v>
      </c>
      <c r="E25" s="10">
        <v>0.45951300859451294</v>
      </c>
      <c r="F25" s="8">
        <v>6.5967988967895508</v>
      </c>
      <c r="G25" s="8">
        <v>185.31275787353513</v>
      </c>
      <c r="H25" s="8">
        <v>3.3694456598666647</v>
      </c>
      <c r="I25" s="8">
        <v>39.662895274918078</v>
      </c>
      <c r="J25" s="7">
        <v>51.667229134235981</v>
      </c>
      <c r="K25" s="7">
        <v>3.5317805698542521</v>
      </c>
    </row>
    <row r="26" spans="1:11" ht="12" customHeight="1" x14ac:dyDescent="0.25">
      <c r="A26" s="14">
        <f t="shared" si="0"/>
        <v>41384.375</v>
      </c>
      <c r="B26" s="12">
        <v>93.31219482421875</v>
      </c>
      <c r="C26" s="8">
        <v>0</v>
      </c>
      <c r="D26" s="8">
        <v>0.31361541022959039</v>
      </c>
      <c r="E26" s="10">
        <v>0.31361541022959039</v>
      </c>
      <c r="F26" s="8">
        <v>6.3942179679870605</v>
      </c>
      <c r="G26" s="8">
        <v>183.8146041870117</v>
      </c>
      <c r="H26" s="8">
        <v>3.6018211224786607</v>
      </c>
      <c r="I26" s="8">
        <v>39.655026870208061</v>
      </c>
      <c r="J26" s="7">
        <v>51.676975950012618</v>
      </c>
      <c r="K26" s="7">
        <v>3.1167965041060928</v>
      </c>
    </row>
    <row r="27" spans="1:11" ht="12" customHeight="1" x14ac:dyDescent="0.25">
      <c r="A27" s="14">
        <f t="shared" si="0"/>
        <v>41385.375</v>
      </c>
      <c r="B27" s="12">
        <v>93.313591003417969</v>
      </c>
      <c r="C27" s="8">
        <v>0</v>
      </c>
      <c r="D27" s="8">
        <v>0.32732999324798584</v>
      </c>
      <c r="E27" s="10">
        <v>0.32732999324798584</v>
      </c>
      <c r="F27" s="8">
        <v>6.3786077499389648</v>
      </c>
      <c r="G27" s="8">
        <v>183.60520782470701</v>
      </c>
      <c r="H27" s="8">
        <v>3.6599153511298397</v>
      </c>
      <c r="I27" s="8">
        <v>39.651297337339713</v>
      </c>
      <c r="J27" s="7">
        <v>51.68130584670854</v>
      </c>
      <c r="K27" s="7">
        <v>1.2184642931631324</v>
      </c>
    </row>
    <row r="28" spans="1:11" ht="12" customHeight="1" x14ac:dyDescent="0.25">
      <c r="A28" s="14">
        <f t="shared" si="0"/>
        <v>41386.375</v>
      </c>
      <c r="B28" s="12">
        <v>93.301727294921875</v>
      </c>
      <c r="C28" s="8">
        <v>0</v>
      </c>
      <c r="D28" s="8">
        <v>0.27705134584863417</v>
      </c>
      <c r="E28" s="10">
        <v>0.27705134584863417</v>
      </c>
      <c r="F28" s="8">
        <v>6.3968830108642578</v>
      </c>
      <c r="G28" s="8">
        <v>183.73789062499998</v>
      </c>
      <c r="H28" s="8">
        <v>3.9503846793948347</v>
      </c>
      <c r="I28" s="8">
        <v>39.658365256946297</v>
      </c>
      <c r="J28" s="7">
        <v>51.685826768258693</v>
      </c>
      <c r="K28" s="7">
        <v>0.90943356203257408</v>
      </c>
    </row>
    <row r="29" spans="1:11" ht="12" customHeight="1" x14ac:dyDescent="0.25">
      <c r="A29" s="14">
        <f t="shared" si="0"/>
        <v>41387.375</v>
      </c>
      <c r="B29" s="12">
        <v>93.311271667480469</v>
      </c>
      <c r="C29" s="8">
        <v>0</v>
      </c>
      <c r="D29" s="8">
        <v>0.30275100469589233</v>
      </c>
      <c r="E29" s="10">
        <v>0.30275100469589233</v>
      </c>
      <c r="F29" s="8">
        <v>6.5369701385498047</v>
      </c>
      <c r="G29" s="8">
        <v>184.52904357910154</v>
      </c>
      <c r="H29" s="8">
        <v>3.2532579285606662</v>
      </c>
      <c r="I29" s="8">
        <v>39.670786420682177</v>
      </c>
      <c r="J29" s="7">
        <v>51.694868611358999</v>
      </c>
      <c r="K29" s="7">
        <v>1.3950533560216893</v>
      </c>
    </row>
    <row r="30" spans="1:11" ht="12" customHeight="1" x14ac:dyDescent="0.25">
      <c r="A30" s="14">
        <f t="shared" si="0"/>
        <v>41388.375</v>
      </c>
      <c r="B30" s="12">
        <v>95.324784452265945</v>
      </c>
      <c r="C30" s="8">
        <v>0</v>
      </c>
      <c r="D30" s="8">
        <v>0.30140399932861328</v>
      </c>
      <c r="E30" s="10">
        <v>0.30140399932861328</v>
      </c>
      <c r="F30" s="8">
        <v>6.2852292060852051</v>
      </c>
      <c r="G30" s="8">
        <v>183.18709411621091</v>
      </c>
      <c r="H30" s="8">
        <v>3.4275395255196637</v>
      </c>
      <c r="I30" s="8">
        <v>39.619082360136765</v>
      </c>
      <c r="J30" s="7">
        <v>51.657364064978147</v>
      </c>
      <c r="K30" s="7">
        <v>2.2603396952969299</v>
      </c>
    </row>
    <row r="31" spans="1:11" ht="12" customHeight="1" x14ac:dyDescent="0.25">
      <c r="A31" s="14">
        <f t="shared" si="0"/>
        <v>41389.375</v>
      </c>
      <c r="B31" s="12">
        <v>95.539443969726563</v>
      </c>
      <c r="C31" s="8">
        <v>0</v>
      </c>
      <c r="D31" s="8">
        <v>0.17095699906349182</v>
      </c>
      <c r="E31" s="10">
        <v>0.17095699906349182</v>
      </c>
      <c r="F31" s="8">
        <v>4.3078508377075195</v>
      </c>
      <c r="G31" s="8">
        <v>179.19232788085935</v>
      </c>
      <c r="H31" s="8">
        <v>2.7304129561845851</v>
      </c>
      <c r="I31" s="8">
        <v>39.186861338172349</v>
      </c>
      <c r="J31" s="7">
        <v>51.464801915490838</v>
      </c>
      <c r="K31" s="7">
        <v>2.1102389660927732</v>
      </c>
    </row>
    <row r="32" spans="1:11" ht="12" customHeight="1" x14ac:dyDescent="0.25">
      <c r="A32" s="14">
        <f t="shared" si="0"/>
        <v>41390.375</v>
      </c>
      <c r="B32" s="12">
        <v>95.415184020996094</v>
      </c>
      <c r="C32" s="8">
        <v>0</v>
      </c>
      <c r="D32" s="8">
        <v>0.14767999947071075</v>
      </c>
      <c r="E32" s="10">
        <v>0.14767999947071075</v>
      </c>
      <c r="F32" s="8">
        <v>4.2449870109558105</v>
      </c>
      <c r="G32" s="8">
        <v>179.19251861572263</v>
      </c>
      <c r="H32" s="8">
        <v>3.2532579285606662</v>
      </c>
      <c r="I32" s="8">
        <v>39.172930168445866</v>
      </c>
      <c r="J32" s="7">
        <v>51.463482934354467</v>
      </c>
      <c r="K32" s="7">
        <v>1.8365260131680818</v>
      </c>
    </row>
    <row r="33" spans="1:11" ht="12" customHeight="1" x14ac:dyDescent="0.25">
      <c r="A33" s="14">
        <f t="shared" si="0"/>
        <v>41391.375</v>
      </c>
      <c r="B33" s="12">
        <v>95.413528442382813</v>
      </c>
      <c r="C33" s="8">
        <v>0</v>
      </c>
      <c r="D33" s="8">
        <v>0.14667199552059174</v>
      </c>
      <c r="E33" s="10">
        <v>0.14667199552059174</v>
      </c>
      <c r="F33" s="8">
        <v>4.2486968040466309</v>
      </c>
      <c r="G33" s="8">
        <v>178.94280090332029</v>
      </c>
      <c r="H33" s="8">
        <v>2.7885068218375841</v>
      </c>
      <c r="I33" s="8">
        <v>39.173084807613577</v>
      </c>
      <c r="J33" s="7">
        <v>51.464333449776888</v>
      </c>
      <c r="K33" s="7">
        <v>1.8365260131680818</v>
      </c>
    </row>
    <row r="34" spans="1:11" ht="12" customHeight="1" x14ac:dyDescent="0.25">
      <c r="A34" s="14">
        <f t="shared" si="0"/>
        <v>41392.375</v>
      </c>
      <c r="B34" s="12">
        <v>95.437385559082031</v>
      </c>
      <c r="C34" s="8">
        <v>0</v>
      </c>
      <c r="D34" s="8">
        <v>0.1456180065870285</v>
      </c>
      <c r="E34" s="10">
        <v>0.1456180065870285</v>
      </c>
      <c r="F34" s="8">
        <v>4.2296199798583984</v>
      </c>
      <c r="G34" s="8">
        <v>179.09171905517576</v>
      </c>
      <c r="H34" s="8">
        <v>2.7304129561845851</v>
      </c>
      <c r="I34" s="8">
        <v>39.175149695323618</v>
      </c>
      <c r="J34" s="7">
        <v>51.466898640676568</v>
      </c>
      <c r="K34" s="7">
        <v>1.9071615695798156</v>
      </c>
    </row>
    <row r="35" spans="1:11" ht="12" customHeight="1" x14ac:dyDescent="0.25">
      <c r="A35" s="14">
        <f t="shared" si="0"/>
        <v>41393.375</v>
      </c>
      <c r="B35" s="12">
        <v>95.431709289550781</v>
      </c>
      <c r="C35" s="8">
        <v>0</v>
      </c>
      <c r="D35" s="8">
        <v>0.14642100036144257</v>
      </c>
      <c r="E35" s="10">
        <v>0.14642100036144257</v>
      </c>
      <c r="F35" s="8">
        <v>4.2215509414672852</v>
      </c>
      <c r="G35" s="8">
        <v>179.26739349365232</v>
      </c>
      <c r="H35" s="8">
        <v>2.7304129561845851</v>
      </c>
      <c r="I35" s="8">
        <v>39.176841629746811</v>
      </c>
      <c r="J35" s="7">
        <v>51.468022048747883</v>
      </c>
      <c r="K35" s="7">
        <v>1.6687663948609914</v>
      </c>
    </row>
    <row r="36" spans="1:11" ht="12" customHeight="1" x14ac:dyDescent="0.25">
      <c r="A36" s="14">
        <f t="shared" si="0"/>
        <v>41394.375</v>
      </c>
      <c r="B36" s="12">
        <v>95.435798645019531</v>
      </c>
      <c r="C36" s="8">
        <v>0</v>
      </c>
      <c r="D36" s="8">
        <v>0.14477300643920898</v>
      </c>
      <c r="E36" s="10">
        <v>0.14477300643920898</v>
      </c>
      <c r="F36" s="8">
        <v>4.1539020538330078</v>
      </c>
      <c r="G36" s="8">
        <v>178.42111816406248</v>
      </c>
      <c r="H36" s="8">
        <v>2.9046945531435822</v>
      </c>
      <c r="I36" s="8">
        <v>39.136307974963138</v>
      </c>
      <c r="J36" s="7">
        <v>51.42883011615465</v>
      </c>
      <c r="K36" s="7">
        <v>2.701812266528711</v>
      </c>
    </row>
    <row r="37" spans="1:11" ht="12" customHeight="1" thickBot="1" x14ac:dyDescent="0.3">
      <c r="A37" s="14"/>
      <c r="B37" s="13"/>
      <c r="C37" s="9"/>
      <c r="D37" s="9"/>
      <c r="E37" s="10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95.539443969726563</v>
      </c>
      <c r="C39" s="35">
        <f t="shared" ref="C39:K39" si="1">MAX(C7:C36)</f>
        <v>1.0286380052566528</v>
      </c>
      <c r="D39" s="35">
        <f t="shared" si="1"/>
        <v>0.92486602067947388</v>
      </c>
      <c r="E39" s="35">
        <f t="shared" si="1"/>
        <v>1.9535040259361267</v>
      </c>
      <c r="F39" s="35">
        <f t="shared" si="1"/>
        <v>6.7805600166320801</v>
      </c>
      <c r="G39" s="35">
        <f t="shared" si="1"/>
        <v>235.84722747802732</v>
      </c>
      <c r="H39" s="35">
        <f t="shared" si="1"/>
        <v>190.31558954679534</v>
      </c>
      <c r="I39" s="35">
        <f t="shared" si="1"/>
        <v>40.286796093471693</v>
      </c>
      <c r="J39" s="35">
        <f t="shared" si="1"/>
        <v>52.112112375109476</v>
      </c>
      <c r="K39" s="35">
        <f t="shared" si="1"/>
        <v>6.7368718631334543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tr">
        <f>'Promedios ALT V 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ALT V '!C3:K3</f>
        <v>Altamira V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41365.375</v>
      </c>
      <c r="B7" s="11">
        <v>92.679061889648438</v>
      </c>
      <c r="C7" s="10">
        <v>0</v>
      </c>
      <c r="D7" s="10">
        <v>0.10308200120925903</v>
      </c>
      <c r="E7" s="10">
        <v>0.10308200120925903</v>
      </c>
      <c r="F7" s="10">
        <v>4.1812949180603027</v>
      </c>
      <c r="G7" s="10">
        <v>176.59812774658201</v>
      </c>
      <c r="H7" s="10">
        <v>3.3694456598666647</v>
      </c>
      <c r="I7" s="10">
        <v>38.435365013413509</v>
      </c>
      <c r="J7" s="10">
        <v>49.962559720757618</v>
      </c>
      <c r="K7" s="10">
        <v>0.99772800754724178</v>
      </c>
    </row>
    <row r="8" spans="1:13" ht="12" customHeight="1" x14ac:dyDescent="0.25">
      <c r="A8" s="14">
        <f t="shared" ref="A8:A36" si="0">A7+1</f>
        <v>41366.375</v>
      </c>
      <c r="B8" s="12">
        <v>92.760629324669296</v>
      </c>
      <c r="C8" s="8">
        <v>0</v>
      </c>
      <c r="D8" s="7">
        <v>7.5554996728897095E-2</v>
      </c>
      <c r="E8" s="8">
        <v>7.5554996728897095E-2</v>
      </c>
      <c r="F8" s="8">
        <v>6.4703078269958496</v>
      </c>
      <c r="G8" s="8">
        <v>189.98683776855466</v>
      </c>
      <c r="H8" s="8">
        <v>3.4856333911726627</v>
      </c>
      <c r="I8" s="8">
        <v>39.848998965048033</v>
      </c>
      <c r="J8" s="7">
        <v>51.823555688159843</v>
      </c>
      <c r="K8" s="7">
        <v>0.90943356203257408</v>
      </c>
    </row>
    <row r="9" spans="1:13" ht="12" customHeight="1" x14ac:dyDescent="0.25">
      <c r="A9" s="14">
        <f t="shared" si="0"/>
        <v>41367.375</v>
      </c>
      <c r="B9" s="12">
        <v>92.736289978027344</v>
      </c>
      <c r="C9" s="8">
        <v>0</v>
      </c>
      <c r="D9" s="7">
        <v>8.4757998585700989E-2</v>
      </c>
      <c r="E9" s="8">
        <v>8.4757998585700989E-2</v>
      </c>
      <c r="F9" s="8">
        <v>6.5129890441894531</v>
      </c>
      <c r="G9" s="8">
        <v>192.50451507568357</v>
      </c>
      <c r="H9" s="8">
        <v>2.0913800710034156</v>
      </c>
      <c r="I9" s="8">
        <v>39.899693322792501</v>
      </c>
      <c r="J9" s="7">
        <v>51.841243680019545</v>
      </c>
      <c r="K9" s="7">
        <v>0.31786026159663594</v>
      </c>
    </row>
    <row r="10" spans="1:13" ht="12" customHeight="1" x14ac:dyDescent="0.25">
      <c r="A10" s="14">
        <f t="shared" si="0"/>
        <v>41368.375</v>
      </c>
      <c r="B10" s="12">
        <v>92.720245361328125</v>
      </c>
      <c r="C10" s="8">
        <v>0</v>
      </c>
      <c r="D10" s="7">
        <v>8.1991001963615417E-2</v>
      </c>
      <c r="E10" s="8">
        <v>8.1991001963615417E-2</v>
      </c>
      <c r="F10" s="8">
        <v>6.5438570976257324</v>
      </c>
      <c r="G10" s="8">
        <v>192.69444122314451</v>
      </c>
      <c r="H10" s="8">
        <v>1.7428166955863313</v>
      </c>
      <c r="I10" s="8">
        <v>39.914261242033099</v>
      </c>
      <c r="J10" s="7">
        <v>51.860600865248372</v>
      </c>
      <c r="K10" s="7">
        <v>0</v>
      </c>
    </row>
    <row r="11" spans="1:13" ht="12" customHeight="1" x14ac:dyDescent="0.25">
      <c r="A11" s="14">
        <f t="shared" si="0"/>
        <v>41369.375</v>
      </c>
      <c r="B11" s="12">
        <v>92.71343994140625</v>
      </c>
      <c r="C11" s="8">
        <v>0</v>
      </c>
      <c r="D11" s="7">
        <v>7.2613000869750977E-2</v>
      </c>
      <c r="E11" s="8">
        <v>7.2613000869750977E-2</v>
      </c>
      <c r="F11" s="8">
        <v>6.5246930122375488</v>
      </c>
      <c r="G11" s="8">
        <v>191.28851928710935</v>
      </c>
      <c r="H11" s="8">
        <v>2.0332862053504166</v>
      </c>
      <c r="I11" s="8">
        <v>39.884261243497072</v>
      </c>
      <c r="J11" s="7">
        <v>51.844268240211548</v>
      </c>
      <c r="K11" s="7">
        <v>0</v>
      </c>
    </row>
    <row r="12" spans="1:13" ht="12" customHeight="1" x14ac:dyDescent="0.25">
      <c r="A12" s="14">
        <f t="shared" si="0"/>
        <v>41370.375</v>
      </c>
      <c r="B12" s="12">
        <v>92.690673828125</v>
      </c>
      <c r="C12" s="8">
        <v>0</v>
      </c>
      <c r="D12" s="7">
        <v>5.1337998360395432E-2</v>
      </c>
      <c r="E12" s="8">
        <v>5.1337998360395432E-2</v>
      </c>
      <c r="F12" s="8">
        <v>6.1252059936523437</v>
      </c>
      <c r="G12" s="8">
        <v>192.74665679931638</v>
      </c>
      <c r="H12" s="8">
        <v>1.9751923396974174</v>
      </c>
      <c r="I12" s="8">
        <v>39.919405268464914</v>
      </c>
      <c r="J12" s="7">
        <v>51.843854353027389</v>
      </c>
      <c r="K12" s="7">
        <v>7.063561547802906E-2</v>
      </c>
    </row>
    <row r="13" spans="1:13" ht="12" customHeight="1" x14ac:dyDescent="0.25">
      <c r="A13" s="14">
        <f t="shared" si="0"/>
        <v>41371.375</v>
      </c>
      <c r="B13" s="12">
        <v>92.616943359375</v>
      </c>
      <c r="C13" s="8">
        <v>0</v>
      </c>
      <c r="D13" s="8">
        <v>3.739599883556366E-2</v>
      </c>
      <c r="E13" s="8">
        <v>3.739599883556366E-2</v>
      </c>
      <c r="F13" s="8">
        <v>6.124906063079834</v>
      </c>
      <c r="G13" s="8">
        <v>198.54015960693357</v>
      </c>
      <c r="H13" s="8">
        <v>2.0332862053504166</v>
      </c>
      <c r="I13" s="8">
        <v>40.089981366872301</v>
      </c>
      <c r="J13" s="7">
        <v>51.985854042883858</v>
      </c>
      <c r="K13" s="7">
        <v>0</v>
      </c>
    </row>
    <row r="14" spans="1:13" ht="12" customHeight="1" x14ac:dyDescent="0.25">
      <c r="A14" s="14">
        <f t="shared" si="0"/>
        <v>41372.375</v>
      </c>
      <c r="B14" s="12">
        <v>92.280082702636719</v>
      </c>
      <c r="C14" s="8">
        <v>0</v>
      </c>
      <c r="D14" s="8">
        <v>2.9905000701546669E-2</v>
      </c>
      <c r="E14" s="8">
        <v>2.9905000701546669E-2</v>
      </c>
      <c r="F14" s="8">
        <v>4.2081379890441895</v>
      </c>
      <c r="G14" s="8">
        <v>192.74130096435545</v>
      </c>
      <c r="H14" s="8">
        <v>2.4980373120734987</v>
      </c>
      <c r="I14" s="8">
        <v>38.67102146037336</v>
      </c>
      <c r="J14" s="7">
        <v>50.38400148309038</v>
      </c>
      <c r="K14" s="7">
        <v>0</v>
      </c>
    </row>
    <row r="15" spans="1:13" ht="12" customHeight="1" x14ac:dyDescent="0.25">
      <c r="A15" s="14">
        <f t="shared" si="0"/>
        <v>41373.375</v>
      </c>
      <c r="B15" s="12">
        <v>92.510765075683594</v>
      </c>
      <c r="C15" s="8">
        <v>0</v>
      </c>
      <c r="D15" s="8">
        <v>2.9154000803828239E-2</v>
      </c>
      <c r="E15" s="8">
        <v>2.9154000803828239E-2</v>
      </c>
      <c r="F15" s="8">
        <v>6.3745551109313965</v>
      </c>
      <c r="G15" s="8">
        <v>198.4569381713867</v>
      </c>
      <c r="H15" s="8">
        <v>2.3237557151145016</v>
      </c>
      <c r="I15" s="8">
        <v>40.098240917712424</v>
      </c>
      <c r="J15" s="7">
        <v>51.995305224957519</v>
      </c>
      <c r="K15" s="7">
        <v>0.21190684106442398</v>
      </c>
    </row>
    <row r="16" spans="1:13" ht="12" customHeight="1" x14ac:dyDescent="0.25">
      <c r="A16" s="14">
        <f t="shared" si="0"/>
        <v>41374.375</v>
      </c>
      <c r="B16" s="12">
        <v>92.430839538574219</v>
      </c>
      <c r="C16" s="8">
        <v>0</v>
      </c>
      <c r="D16" s="8">
        <v>2.2754000499844551E-2</v>
      </c>
      <c r="E16" s="8">
        <v>2.2754000499844551E-2</v>
      </c>
      <c r="F16" s="8">
        <v>6.3831629753112793</v>
      </c>
      <c r="G16" s="8">
        <v>198.85761108398435</v>
      </c>
      <c r="H16" s="8">
        <v>2.0332862053504166</v>
      </c>
      <c r="I16" s="8">
        <v>40.124001983768828</v>
      </c>
      <c r="J16" s="7">
        <v>52.011724265999831</v>
      </c>
      <c r="K16" s="7">
        <v>0</v>
      </c>
    </row>
    <row r="17" spans="1:11" ht="12" customHeight="1" x14ac:dyDescent="0.25">
      <c r="A17" s="14">
        <f t="shared" si="0"/>
        <v>41375.375</v>
      </c>
      <c r="B17" s="12">
        <v>92.420753479003906</v>
      </c>
      <c r="C17" s="8">
        <v>0</v>
      </c>
      <c r="D17" s="8">
        <v>2.2460000589489937E-2</v>
      </c>
      <c r="E17" s="8">
        <v>2.2460000589489937E-2</v>
      </c>
      <c r="F17" s="8">
        <v>6.5174469947814941</v>
      </c>
      <c r="G17" s="8">
        <v>202.42412414550779</v>
      </c>
      <c r="H17" s="8">
        <v>1.4523472765717911</v>
      </c>
      <c r="I17" s="8">
        <v>40.255809133188791</v>
      </c>
      <c r="J17" s="7">
        <v>52.092036572571871</v>
      </c>
      <c r="K17" s="7">
        <v>0</v>
      </c>
    </row>
    <row r="18" spans="1:11" ht="12" customHeight="1" x14ac:dyDescent="0.25">
      <c r="A18" s="14">
        <f t="shared" si="0"/>
        <v>41376.375</v>
      </c>
      <c r="B18" s="12">
        <v>92.407539367675781</v>
      </c>
      <c r="C18" s="8">
        <v>0</v>
      </c>
      <c r="D18" s="8">
        <v>2.1702999249100685E-2</v>
      </c>
      <c r="E18" s="8">
        <v>2.1702999249100685E-2</v>
      </c>
      <c r="F18" s="8">
        <v>6.3399600982666016</v>
      </c>
      <c r="G18" s="8">
        <v>201.41097106933591</v>
      </c>
      <c r="H18" s="8">
        <v>1.7428166955863313</v>
      </c>
      <c r="I18" s="8">
        <v>40.187185728411421</v>
      </c>
      <c r="J18" s="7">
        <v>52.049260649856386</v>
      </c>
      <c r="K18" s="7">
        <v>0</v>
      </c>
    </row>
    <row r="19" spans="1:11" ht="12" customHeight="1" x14ac:dyDescent="0.25">
      <c r="A19" s="14">
        <f t="shared" si="0"/>
        <v>41377.375</v>
      </c>
      <c r="B19" s="12">
        <v>92.408393859863281</v>
      </c>
      <c r="C19" s="8">
        <v>0</v>
      </c>
      <c r="D19" s="8">
        <v>2.1314999088644981E-2</v>
      </c>
      <c r="E19" s="8">
        <v>2.1314999088644981E-2</v>
      </c>
      <c r="F19" s="8">
        <v>6.3272061347961426</v>
      </c>
      <c r="G19" s="8">
        <v>199.07615509033201</v>
      </c>
      <c r="H19" s="8">
        <v>2.0332862053504166</v>
      </c>
      <c r="I19" s="8">
        <v>40.123483487735918</v>
      </c>
      <c r="J19" s="7">
        <v>52.011901646221624</v>
      </c>
      <c r="K19" s="7">
        <v>0</v>
      </c>
    </row>
    <row r="20" spans="1:11" ht="12" customHeight="1" x14ac:dyDescent="0.25">
      <c r="A20" s="14">
        <f t="shared" si="0"/>
        <v>41378.375</v>
      </c>
      <c r="B20" s="12">
        <v>92.461036682128906</v>
      </c>
      <c r="C20" s="8">
        <v>0</v>
      </c>
      <c r="D20" s="8">
        <v>2.5519000366330147E-2</v>
      </c>
      <c r="E20" s="8">
        <v>2.5519000366330147E-2</v>
      </c>
      <c r="F20" s="8">
        <v>6.4173941612243652</v>
      </c>
      <c r="G20" s="8">
        <v>198.97274627685545</v>
      </c>
      <c r="H20" s="8">
        <v>2.2075678023094136</v>
      </c>
      <c r="I20" s="8">
        <v>40.124065658720241</v>
      </c>
      <c r="J20" s="7">
        <v>52.01223366561112</v>
      </c>
      <c r="K20" s="7">
        <v>0</v>
      </c>
    </row>
    <row r="21" spans="1:11" ht="12" customHeight="1" x14ac:dyDescent="0.25">
      <c r="A21" s="14">
        <f t="shared" si="0"/>
        <v>41379.375</v>
      </c>
      <c r="B21" s="12">
        <v>92.4312744140625</v>
      </c>
      <c r="C21" s="8">
        <v>0</v>
      </c>
      <c r="D21" s="8">
        <v>2.3842999711632729E-2</v>
      </c>
      <c r="E21" s="8">
        <v>2.3842999711632729E-2</v>
      </c>
      <c r="F21" s="8">
        <v>6.4190130233764648</v>
      </c>
      <c r="G21" s="8">
        <v>198.77683105468748</v>
      </c>
      <c r="H21" s="8">
        <v>1.8590046083914193</v>
      </c>
      <c r="I21" s="8">
        <v>40.116756683940473</v>
      </c>
      <c r="J21" s="7">
        <v>52.007935606390902</v>
      </c>
      <c r="K21" s="7">
        <v>0</v>
      </c>
    </row>
    <row r="22" spans="1:11" ht="12" customHeight="1" x14ac:dyDescent="0.25">
      <c r="A22" s="14">
        <f t="shared" si="0"/>
        <v>41380.375</v>
      </c>
      <c r="B22" s="12">
        <v>92.40838623046875</v>
      </c>
      <c r="C22" s="8">
        <v>0</v>
      </c>
      <c r="D22" s="8">
        <v>2.3576000705361366E-2</v>
      </c>
      <c r="E22" s="8">
        <v>2.3576000705361366E-2</v>
      </c>
      <c r="F22" s="8">
        <v>6.4698371887207031</v>
      </c>
      <c r="G22" s="8">
        <v>199.0728820800781</v>
      </c>
      <c r="H22" s="8">
        <v>2.2656618494615026</v>
      </c>
      <c r="I22" s="8">
        <v>40.137642068003153</v>
      </c>
      <c r="J22" s="7">
        <v>52.021666654841518</v>
      </c>
      <c r="K22" s="7">
        <v>0</v>
      </c>
    </row>
    <row r="23" spans="1:11" ht="12" customHeight="1" x14ac:dyDescent="0.25">
      <c r="A23" s="14">
        <f t="shared" si="0"/>
        <v>41381.375</v>
      </c>
      <c r="B23" s="12">
        <v>92.346855163574219</v>
      </c>
      <c r="C23" s="8">
        <v>0</v>
      </c>
      <c r="D23" s="8">
        <v>1.8866999074816704E-2</v>
      </c>
      <c r="E23" s="8">
        <v>1.8866999074816704E-2</v>
      </c>
      <c r="F23" s="8">
        <v>6.3999438285827637</v>
      </c>
      <c r="G23" s="8">
        <v>199.33647766113279</v>
      </c>
      <c r="H23" s="8">
        <v>2.5561311777264981</v>
      </c>
      <c r="I23" s="8">
        <v>40.149030787884016</v>
      </c>
      <c r="J23" s="7">
        <v>52.028807345821136</v>
      </c>
      <c r="K23" s="7">
        <v>0</v>
      </c>
    </row>
    <row r="24" spans="1:11" ht="12" customHeight="1" x14ac:dyDescent="0.25">
      <c r="A24" s="14">
        <f t="shared" si="0"/>
        <v>41382.375</v>
      </c>
      <c r="B24" s="12">
        <v>92.310592651367188</v>
      </c>
      <c r="C24" s="8">
        <v>0</v>
      </c>
      <c r="D24" s="8">
        <v>2.4105999618768692E-2</v>
      </c>
      <c r="E24" s="8">
        <v>2.4105999618768692E-2</v>
      </c>
      <c r="F24" s="8">
        <v>6.1974020004272461</v>
      </c>
      <c r="G24" s="8">
        <v>182.97138786244295</v>
      </c>
      <c r="H24" s="8">
        <v>1.2780655888632491</v>
      </c>
      <c r="I24" s="8">
        <v>39.559767188227106</v>
      </c>
      <c r="J24" s="7">
        <v>51.574713978047171</v>
      </c>
      <c r="K24" s="7">
        <v>0</v>
      </c>
    </row>
    <row r="25" spans="1:11" ht="12" customHeight="1" x14ac:dyDescent="0.25">
      <c r="A25" s="14">
        <f t="shared" si="0"/>
        <v>41383.375</v>
      </c>
      <c r="B25" s="12">
        <v>92.788780212402344</v>
      </c>
      <c r="C25" s="8">
        <v>0</v>
      </c>
      <c r="D25" s="8">
        <v>0.21424800157546997</v>
      </c>
      <c r="E25" s="8">
        <v>0.21424800157546997</v>
      </c>
      <c r="F25" s="8">
        <v>5.9939050674438477</v>
      </c>
      <c r="G25" s="8">
        <v>180.74835052490232</v>
      </c>
      <c r="H25" s="8">
        <v>0.98759616984870868</v>
      </c>
      <c r="I25" s="8">
        <v>39.416555080753689</v>
      </c>
      <c r="J25" s="7">
        <v>51.429707920841963</v>
      </c>
      <c r="K25" s="7">
        <v>0</v>
      </c>
    </row>
    <row r="26" spans="1:11" ht="12" customHeight="1" x14ac:dyDescent="0.25">
      <c r="A26" s="14">
        <f t="shared" si="0"/>
        <v>41384.375</v>
      </c>
      <c r="B26" s="12">
        <v>93.202529907226563</v>
      </c>
      <c r="C26" s="8">
        <v>0</v>
      </c>
      <c r="D26" s="8">
        <v>0.21228900551795959</v>
      </c>
      <c r="E26" s="8">
        <v>0.21228900551795959</v>
      </c>
      <c r="F26" s="8">
        <v>6.2066810904123333</v>
      </c>
      <c r="G26" s="8">
        <v>182.69641465439173</v>
      </c>
      <c r="H26" s="8">
        <v>1.0456900355017078</v>
      </c>
      <c r="I26" s="8">
        <v>39.555534539738865</v>
      </c>
      <c r="J26" s="7">
        <v>51.574697452051716</v>
      </c>
      <c r="K26" s="7">
        <v>0</v>
      </c>
    </row>
    <row r="27" spans="1:11" ht="12" customHeight="1" x14ac:dyDescent="0.25">
      <c r="A27" s="14">
        <f t="shared" si="0"/>
        <v>41385.375</v>
      </c>
      <c r="B27" s="12">
        <v>93.205650329589844</v>
      </c>
      <c r="C27" s="8">
        <v>0</v>
      </c>
      <c r="D27" s="8">
        <v>0.19822800159454346</v>
      </c>
      <c r="E27" s="8">
        <v>0.19822800159454346</v>
      </c>
      <c r="F27" s="8">
        <v>6.1824479103088379</v>
      </c>
      <c r="G27" s="8">
        <v>182.5751022338867</v>
      </c>
      <c r="H27" s="8">
        <v>1.3942534109187921</v>
      </c>
      <c r="I27" s="8">
        <v>39.544023237056095</v>
      </c>
      <c r="J27" s="7">
        <v>51.56195169850016</v>
      </c>
      <c r="K27" s="7">
        <v>0</v>
      </c>
    </row>
    <row r="28" spans="1:11" ht="12" customHeight="1" x14ac:dyDescent="0.25">
      <c r="A28" s="14">
        <f t="shared" si="0"/>
        <v>41386.375</v>
      </c>
      <c r="B28" s="12">
        <v>93.219184875488281</v>
      </c>
      <c r="C28" s="8">
        <v>0</v>
      </c>
      <c r="D28" s="8">
        <v>0.19483499228954315</v>
      </c>
      <c r="E28" s="8">
        <v>0.19483499228954315</v>
      </c>
      <c r="F28" s="8">
        <v>6.2422903897888995</v>
      </c>
      <c r="G28" s="8">
        <v>182.88194885253904</v>
      </c>
      <c r="H28" s="8">
        <v>1.8009105612393304</v>
      </c>
      <c r="I28" s="8">
        <v>39.580395278944003</v>
      </c>
      <c r="J28" s="7">
        <v>51.605691841908445</v>
      </c>
      <c r="K28" s="7">
        <v>0</v>
      </c>
    </row>
    <row r="29" spans="1:11" ht="12" customHeight="1" x14ac:dyDescent="0.25">
      <c r="A29" s="14">
        <f t="shared" si="0"/>
        <v>41387.375</v>
      </c>
      <c r="B29" s="12">
        <v>92.979164123535156</v>
      </c>
      <c r="C29" s="8">
        <v>0</v>
      </c>
      <c r="D29" s="8">
        <v>0.1879269927740097</v>
      </c>
      <c r="E29" s="8">
        <v>0.1879269927740097</v>
      </c>
      <c r="F29" s="8">
        <v>6.2211780548095703</v>
      </c>
      <c r="G29" s="8">
        <v>182.76178588867185</v>
      </c>
      <c r="H29" s="8">
        <v>2.6142250433794971</v>
      </c>
      <c r="I29" s="8">
        <v>39.569888911961243</v>
      </c>
      <c r="J29" s="7">
        <v>51.594685171736032</v>
      </c>
      <c r="K29" s="7">
        <v>0</v>
      </c>
    </row>
    <row r="30" spans="1:11" ht="12" customHeight="1" x14ac:dyDescent="0.25">
      <c r="A30" s="14">
        <f t="shared" si="0"/>
        <v>41388.375</v>
      </c>
      <c r="B30" s="12">
        <v>93.252120971679688</v>
      </c>
      <c r="C30" s="8">
        <v>0</v>
      </c>
      <c r="D30" s="8">
        <v>0.16041600704193115</v>
      </c>
      <c r="E30" s="8">
        <v>0.16041600704193115</v>
      </c>
      <c r="F30" s="8">
        <v>4.2042919639272487</v>
      </c>
      <c r="G30" s="8">
        <v>177.62188568115232</v>
      </c>
      <c r="H30" s="8">
        <v>0.98759616984870868</v>
      </c>
      <c r="I30" s="8">
        <v>39.122933863169415</v>
      </c>
      <c r="J30" s="7">
        <v>51.380337092444655</v>
      </c>
      <c r="K30" s="7">
        <v>0</v>
      </c>
    </row>
    <row r="31" spans="1:11" ht="12" customHeight="1" x14ac:dyDescent="0.25">
      <c r="A31" s="14">
        <f t="shared" si="0"/>
        <v>41389.375</v>
      </c>
      <c r="B31" s="12">
        <v>95.228927612304688</v>
      </c>
      <c r="C31" s="8">
        <v>0</v>
      </c>
      <c r="D31" s="8">
        <v>8.8513001799583435E-2</v>
      </c>
      <c r="E31" s="8">
        <v>8.8513001799583435E-2</v>
      </c>
      <c r="F31" s="8">
        <v>4.00341796875</v>
      </c>
      <c r="G31" s="8">
        <v>177.60090484619138</v>
      </c>
      <c r="H31" s="8">
        <v>0.98759616984870868</v>
      </c>
      <c r="I31" s="8">
        <v>39.103811008689654</v>
      </c>
      <c r="J31" s="7">
        <v>51.396737940643703</v>
      </c>
      <c r="K31" s="7">
        <v>0</v>
      </c>
    </row>
    <row r="32" spans="1:11" ht="12" customHeight="1" x14ac:dyDescent="0.25">
      <c r="A32" s="14">
        <f t="shared" si="0"/>
        <v>41390.375</v>
      </c>
      <c r="B32" s="12">
        <v>95.332687377929688</v>
      </c>
      <c r="C32" s="8">
        <v>0</v>
      </c>
      <c r="D32" s="8">
        <v>9.2927999794483185E-2</v>
      </c>
      <c r="E32" s="8">
        <v>9.2927999794483185E-2</v>
      </c>
      <c r="F32" s="8">
        <v>4.1330628395080566</v>
      </c>
      <c r="G32" s="8">
        <v>177.51924743652341</v>
      </c>
      <c r="H32" s="8">
        <v>1.2199717232102498</v>
      </c>
      <c r="I32" s="8">
        <v>39.113348606768795</v>
      </c>
      <c r="J32" s="7">
        <v>51.405243094867842</v>
      </c>
      <c r="K32" s="7">
        <v>0</v>
      </c>
    </row>
    <row r="33" spans="1:11" ht="12" customHeight="1" x14ac:dyDescent="0.25">
      <c r="A33" s="14">
        <f t="shared" si="0"/>
        <v>41391.375</v>
      </c>
      <c r="B33" s="12">
        <v>95.332122802734375</v>
      </c>
      <c r="C33" s="8">
        <v>0</v>
      </c>
      <c r="D33" s="8">
        <v>9.2059999704360962E-2</v>
      </c>
      <c r="E33" s="8">
        <v>9.2059999704360962E-2</v>
      </c>
      <c r="F33" s="8">
        <v>4.1310038566589355</v>
      </c>
      <c r="G33" s="8">
        <v>177.50534667968748</v>
      </c>
      <c r="H33" s="8">
        <v>1.1618778575572508</v>
      </c>
      <c r="I33" s="8">
        <v>39.11354872804467</v>
      </c>
      <c r="J33" s="7">
        <v>51.405834362273787</v>
      </c>
      <c r="K33" s="7">
        <v>0</v>
      </c>
    </row>
    <row r="34" spans="1:11" ht="12" customHeight="1" x14ac:dyDescent="0.25">
      <c r="A34" s="14">
        <f t="shared" si="0"/>
        <v>41392.375</v>
      </c>
      <c r="B34" s="12">
        <v>95.341804504394531</v>
      </c>
      <c r="C34" s="8">
        <v>0</v>
      </c>
      <c r="D34" s="8">
        <v>8.9166998863220215E-2</v>
      </c>
      <c r="E34" s="8">
        <v>8.9166998863220215E-2</v>
      </c>
      <c r="F34" s="8">
        <v>4.0852479934692383</v>
      </c>
      <c r="G34" s="8">
        <v>177.51735534667966</v>
      </c>
      <c r="H34" s="8">
        <v>1.2199717232102498</v>
      </c>
      <c r="I34" s="8">
        <v>39.114426532731969</v>
      </c>
      <c r="J34" s="7">
        <v>51.406812227599026</v>
      </c>
      <c r="K34" s="7">
        <v>0</v>
      </c>
    </row>
    <row r="35" spans="1:11" ht="12" customHeight="1" x14ac:dyDescent="0.25">
      <c r="A35" s="14">
        <f t="shared" si="0"/>
        <v>41393.375</v>
      </c>
      <c r="B35" s="12">
        <v>95.346595764160156</v>
      </c>
      <c r="C35" s="8">
        <v>0</v>
      </c>
      <c r="D35" s="8">
        <v>8.8471002876758575E-2</v>
      </c>
      <c r="E35" s="8">
        <v>8.8471002876758575E-2</v>
      </c>
      <c r="F35" s="8">
        <v>4.0891752243041992</v>
      </c>
      <c r="G35" s="8">
        <v>177.49073638916013</v>
      </c>
      <c r="H35" s="8">
        <v>1.0456900355017078</v>
      </c>
      <c r="I35" s="8">
        <v>39.11102447104232</v>
      </c>
      <c r="J35" s="7">
        <v>51.404483543661719</v>
      </c>
      <c r="K35" s="7">
        <v>0</v>
      </c>
    </row>
    <row r="36" spans="1:11" ht="12" customHeight="1" x14ac:dyDescent="0.25">
      <c r="A36" s="14">
        <f t="shared" si="0"/>
        <v>41394.375</v>
      </c>
      <c r="B36" s="12">
        <v>95.392257690429687</v>
      </c>
      <c r="C36" s="8">
        <v>0</v>
      </c>
      <c r="D36" s="8">
        <v>0.12393300235271454</v>
      </c>
      <c r="E36" s="8">
        <v>0.12393300235271454</v>
      </c>
      <c r="F36" s="8">
        <v>4.0859527587890625</v>
      </c>
      <c r="G36" s="8">
        <v>177.51383819580076</v>
      </c>
      <c r="H36" s="8">
        <v>1.2199717232102498</v>
      </c>
      <c r="I36" s="8">
        <v>39.112243391540744</v>
      </c>
      <c r="J36" s="7">
        <v>51.406671233063761</v>
      </c>
      <c r="K36" s="7">
        <v>0</v>
      </c>
    </row>
    <row r="37" spans="1:11" ht="12" customHeight="1" thickBot="1" x14ac:dyDescent="0.3">
      <c r="A37" s="14"/>
      <c r="B37" s="13"/>
      <c r="C37" s="9"/>
      <c r="D37" s="9"/>
      <c r="E37" s="8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92.280082702636719</v>
      </c>
      <c r="C39" s="35">
        <f t="shared" ref="C39:K39" si="1">MIN(C7:C36)</f>
        <v>0</v>
      </c>
      <c r="D39" s="35">
        <f t="shared" si="1"/>
        <v>1.8866999074816704E-2</v>
      </c>
      <c r="E39" s="35">
        <f t="shared" si="1"/>
        <v>1.8866999074816704E-2</v>
      </c>
      <c r="F39" s="35">
        <f t="shared" si="1"/>
        <v>4.00341796875</v>
      </c>
      <c r="G39" s="35">
        <f t="shared" si="1"/>
        <v>176.59812774658201</v>
      </c>
      <c r="H39" s="35">
        <f t="shared" si="1"/>
        <v>0.98759616984870868</v>
      </c>
      <c r="I39" s="35">
        <f t="shared" si="1"/>
        <v>38.435365013413509</v>
      </c>
      <c r="J39" s="35">
        <f t="shared" si="1"/>
        <v>49.962559720757618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2015-06-10T15:38:22Z</cp:lastPrinted>
  <dcterms:created xsi:type="dcterms:W3CDTF">2012-05-21T15:11:37Z</dcterms:created>
  <dcterms:modified xsi:type="dcterms:W3CDTF">2015-06-10T15:38:26Z</dcterms:modified>
</cp:coreProperties>
</file>