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3\05-13\"/>
    </mc:Choice>
  </mc:AlternateContent>
  <bookViews>
    <workbookView xWindow="120" yWindow="45" windowWidth="19320" windowHeight="10035" tabRatio="767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'!$A$1:$L$48</definedName>
    <definedName name="_xlnm.Print_Area" localSheetId="1">'Máximos PMX'!$A$1:$L$47</definedName>
    <definedName name="_xlnm.Print_Area" localSheetId="5">'Mínimos ALT V'!$A$1:$L$48</definedName>
    <definedName name="_xlnm.Print_Area" localSheetId="2">'Mínimos PMX'!$A$1:$L$48</definedName>
    <definedName name="_xlnm.Print_Area" localSheetId="3">'Promedios ALT V '!$A$1:$O$50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C3" i="8" l="1"/>
  <c r="C3" i="7"/>
  <c r="C2" i="6"/>
  <c r="C2" i="8" s="1"/>
  <c r="C3" i="5"/>
  <c r="C2" i="5"/>
  <c r="C3" i="4"/>
  <c r="C2" i="4"/>
  <c r="C2" i="7" l="1"/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E43" i="6"/>
  <c r="C39" i="5"/>
  <c r="D39" i="5"/>
  <c r="E39" i="5"/>
  <c r="F39" i="5"/>
  <c r="G39" i="5"/>
  <c r="H39" i="5"/>
  <c r="I39" i="5"/>
  <c r="J39" i="5"/>
  <c r="K39" i="5"/>
  <c r="B39" i="5"/>
  <c r="F39" i="4"/>
  <c r="G39" i="4"/>
  <c r="H39" i="4"/>
  <c r="I39" i="4"/>
  <c r="J39" i="4"/>
  <c r="K39" i="4"/>
  <c r="E39" i="8" l="1"/>
  <c r="E39" i="7"/>
  <c r="E40" i="6"/>
  <c r="E41" i="6"/>
  <c r="E42" i="6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C39" i="4" l="1"/>
  <c r="B39" i="4"/>
  <c r="D39" i="4"/>
  <c r="E39" i="4"/>
</calcChain>
</file>

<file path=xl/sharedStrings.xml><?xml version="1.0" encoding="utf-8"?>
<sst xmlns="http://schemas.openxmlformats.org/spreadsheetml/2006/main" count="135" uniqueCount="30">
  <si>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</si>
  <si>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</si>
  <si>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</si>
  <si>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</si>
  <si>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</si>
  <si>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</si>
  <si>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</si>
  <si>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</si>
  <si>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</si>
  <si>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</si>
  <si>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</si>
  <si>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</si>
  <si>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</si>
  <si>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</si>
  <si>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</si>
  <si>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</si>
  <si>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</si>
  <si>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</si>
  <si>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</si>
  <si>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</si>
  <si>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</si>
  <si>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</si>
  <si>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</si>
  <si>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</si>
  <si>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</si>
  <si>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</si>
  <si>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</si>
  <si>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Terminal de LNG de Altamira, S. de R.L. de C.V.</t>
  </si>
  <si>
    <t>PEMEX</t>
  </si>
  <si>
    <t>ALTAMIRA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</si>
</sst>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topLeftCell="A16" zoomScale="60" zoomScaleNormal="100" workbookViewId="0">
      <selection activeCell="P16" sqref="P1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41395.375</v>
      </c>
      <c r="B7" s="11">
        <v>95.432469647756548</v>
      </c>
      <c r="C7" s="10">
        <v>0</v>
      </c>
      <c r="D7" s="10">
        <v>0.10121140711598436</v>
      </c>
      <c r="E7" s="10">
        <v>0.10121140711598436</v>
      </c>
      <c r="F7" s="10">
        <v>4.1249190017960196</v>
      </c>
      <c r="G7" s="10">
        <v>178.46874683869169</v>
      </c>
      <c r="H7" s="10">
        <v>2.0841940142333866</v>
      </c>
      <c r="I7" s="10">
        <v>39.143660897780968</v>
      </c>
      <c r="J7" s="10">
        <v>51.447049012457875</v>
      </c>
      <c r="K7" s="10">
        <v>1.0529104650508179</v>
      </c>
      <c r="L7" s="39"/>
      <c r="M7" s="30"/>
      <c r="N7" s="30"/>
    </row>
    <row r="8" spans="1:17" ht="12" customHeight="1" x14ac:dyDescent="0.25">
      <c r="A8" s="14">
        <f t="shared" ref="A8:A37" si="0">A7+1</f>
        <v>41396.375</v>
      </c>
      <c r="B8" s="12">
        <v>95.4187259594853</v>
      </c>
      <c r="C8" s="8">
        <v>0</v>
      </c>
      <c r="D8" s="7">
        <v>9.4308207559279614E-2</v>
      </c>
      <c r="E8" s="8">
        <v>9.4308207559279614E-2</v>
      </c>
      <c r="F8" s="8">
        <v>4.1431359651637232</v>
      </c>
      <c r="G8" s="8">
        <v>178.70354170954252</v>
      </c>
      <c r="H8" s="8">
        <v>1.5682763805726763</v>
      </c>
      <c r="I8" s="8">
        <v>39.152845706557599</v>
      </c>
      <c r="J8" s="7">
        <v>51.455388203171132</v>
      </c>
      <c r="K8" s="7">
        <v>1.019653766550733</v>
      </c>
      <c r="L8" s="40"/>
      <c r="M8" s="36"/>
      <c r="N8" s="36"/>
    </row>
    <row r="9" spans="1:17" ht="12" customHeight="1" x14ac:dyDescent="0.25">
      <c r="A9" s="14">
        <f t="shared" si="0"/>
        <v>41397.375</v>
      </c>
      <c r="B9" s="12">
        <v>95.396740742154151</v>
      </c>
      <c r="C9" s="8">
        <v>0</v>
      </c>
      <c r="D9" s="7">
        <v>8.8115381996305017E-2</v>
      </c>
      <c r="E9" s="8">
        <v>8.8115381996305017E-2</v>
      </c>
      <c r="F9" s="8">
        <v>4.1754690080194292</v>
      </c>
      <c r="G9" s="8">
        <v>178.66521564597514</v>
      </c>
      <c r="H9" s="8">
        <v>0.85783137632956308</v>
      </c>
      <c r="I9" s="8">
        <v>39.162063921051754</v>
      </c>
      <c r="J9" s="7">
        <v>51.463451934719686</v>
      </c>
      <c r="K9" s="7">
        <v>1.0238505283086892</v>
      </c>
      <c r="L9" s="40"/>
      <c r="M9" s="36"/>
      <c r="N9" s="36"/>
    </row>
    <row r="10" spans="1:17" ht="12" customHeight="1" x14ac:dyDescent="0.25">
      <c r="A10" s="14">
        <f t="shared" si="0"/>
        <v>41398.375</v>
      </c>
      <c r="B10" s="12">
        <v>95.379454658763677</v>
      </c>
      <c r="C10" s="8">
        <v>0</v>
      </c>
      <c r="D10" s="7">
        <v>8.1338120551899928E-2</v>
      </c>
      <c r="E10" s="8">
        <v>8.1338120551899928E-2</v>
      </c>
      <c r="F10" s="8">
        <v>4.2014372693934003</v>
      </c>
      <c r="G10" s="8">
        <v>178.74554572120616</v>
      </c>
      <c r="H10" s="8">
        <v>1.0490688947769036</v>
      </c>
      <c r="I10" s="8">
        <v>39.170982049275104</v>
      </c>
      <c r="J10" s="7">
        <v>51.471614674360815</v>
      </c>
      <c r="K10" s="7">
        <v>1.0856761090787623</v>
      </c>
      <c r="L10" s="40"/>
      <c r="M10" s="36"/>
      <c r="N10" s="36"/>
    </row>
    <row r="11" spans="1:17" ht="12" customHeight="1" x14ac:dyDescent="0.25">
      <c r="A11" s="14">
        <f t="shared" si="0"/>
        <v>41399.375</v>
      </c>
      <c r="B11" s="12">
        <v>95.306184300260753</v>
      </c>
      <c r="C11" s="8">
        <v>0</v>
      </c>
      <c r="D11" s="7">
        <v>5.7882386729456226E-2</v>
      </c>
      <c r="E11" s="8">
        <v>5.7882386729456226E-2</v>
      </c>
      <c r="F11" s="8">
        <v>4.2893300330209865</v>
      </c>
      <c r="G11" s="8">
        <v>179.53742352193177</v>
      </c>
      <c r="H11" s="8">
        <v>1.2187427035494798</v>
      </c>
      <c r="I11" s="8">
        <v>39.210431084237698</v>
      </c>
      <c r="J11" s="7">
        <v>51.504552815393417</v>
      </c>
      <c r="K11" s="7">
        <v>1.1057040528279378</v>
      </c>
      <c r="L11" s="40"/>
      <c r="M11" s="36"/>
      <c r="N11" s="36"/>
    </row>
    <row r="12" spans="1:17" ht="12" customHeight="1" x14ac:dyDescent="0.25">
      <c r="A12" s="14">
        <f t="shared" si="0"/>
        <v>41400.375</v>
      </c>
      <c r="B12" s="12">
        <v>95.280870316100703</v>
      </c>
      <c r="C12" s="8">
        <v>0</v>
      </c>
      <c r="D12" s="7">
        <v>5.0202784381817425E-2</v>
      </c>
      <c r="E12" s="8">
        <v>5.0202784381817425E-2</v>
      </c>
      <c r="F12" s="8">
        <v>4.3197078309792927</v>
      </c>
      <c r="G12" s="8">
        <v>179.81344810082661</v>
      </c>
      <c r="H12" s="8">
        <v>1.3480305801137933</v>
      </c>
      <c r="I12" s="8">
        <v>39.223562964979074</v>
      </c>
      <c r="J12" s="7">
        <v>51.515429349077429</v>
      </c>
      <c r="K12" s="7">
        <v>1.093960986611564</v>
      </c>
      <c r="L12" s="40"/>
      <c r="M12" s="36"/>
      <c r="N12" s="36"/>
    </row>
    <row r="13" spans="1:17" ht="12" customHeight="1" x14ac:dyDescent="0.25">
      <c r="A13" s="14">
        <f t="shared" si="0"/>
        <v>41401.375</v>
      </c>
      <c r="B13" s="12">
        <v>94.325164093837301</v>
      </c>
      <c r="C13" s="8">
        <v>0</v>
      </c>
      <c r="D13" s="8">
        <v>5.1575097246087089E-2</v>
      </c>
      <c r="E13" s="8">
        <v>5.1575097246087089E-2</v>
      </c>
      <c r="F13" s="8">
        <v>4.9590562559794007</v>
      </c>
      <c r="G13" s="8">
        <v>190.29225938776202</v>
      </c>
      <c r="H13" s="8">
        <v>1.2783994859897254</v>
      </c>
      <c r="I13" s="8">
        <v>39.596195336390608</v>
      </c>
      <c r="J13" s="7">
        <v>51.720001974924102</v>
      </c>
      <c r="K13" s="7">
        <v>1.1694142134101861</v>
      </c>
      <c r="L13" s="40"/>
      <c r="M13" s="36"/>
      <c r="N13" s="36"/>
    </row>
    <row r="14" spans="1:17" ht="12" customHeight="1" x14ac:dyDescent="0.25">
      <c r="A14" s="14">
        <f t="shared" si="0"/>
        <v>41402.375</v>
      </c>
      <c r="B14" s="12">
        <v>93.438785149013498</v>
      </c>
      <c r="C14" s="8">
        <v>0</v>
      </c>
      <c r="D14" s="8">
        <v>3.4949776524805957E-2</v>
      </c>
      <c r="E14" s="8">
        <v>3.4949776524805957E-2</v>
      </c>
      <c r="F14" s="8">
        <v>5.5883051536149457</v>
      </c>
      <c r="G14" s="8">
        <v>199.4625752967047</v>
      </c>
      <c r="H14" s="8">
        <v>1.4308281250921078</v>
      </c>
      <c r="I14" s="8">
        <v>39.945144411026398</v>
      </c>
      <c r="J14" s="7">
        <v>51.919729141804147</v>
      </c>
      <c r="K14" s="7">
        <v>0.82771786606879905</v>
      </c>
      <c r="L14" s="40"/>
      <c r="M14" s="36"/>
      <c r="N14" s="36"/>
    </row>
    <row r="15" spans="1:17" ht="12" customHeight="1" x14ac:dyDescent="0.25">
      <c r="A15" s="14">
        <f t="shared" si="0"/>
        <v>41403.375</v>
      </c>
      <c r="B15" s="12">
        <v>93.407802049782816</v>
      </c>
      <c r="C15" s="8">
        <v>0</v>
      </c>
      <c r="D15" s="8">
        <v>3.6133335248920123E-2</v>
      </c>
      <c r="E15" s="8">
        <v>3.6133335248920123E-2</v>
      </c>
      <c r="F15" s="8">
        <v>5.6159929109474342</v>
      </c>
      <c r="G15" s="8">
        <v>199.70772903927389</v>
      </c>
      <c r="H15" s="8">
        <v>1.525050344020223</v>
      </c>
      <c r="I15" s="8">
        <v>39.95402205241097</v>
      </c>
      <c r="J15" s="7">
        <v>51.924111632769367</v>
      </c>
      <c r="K15" s="7">
        <v>0.61328843196664484</v>
      </c>
      <c r="L15" s="40"/>
      <c r="M15" s="36"/>
      <c r="N15" s="36"/>
    </row>
    <row r="16" spans="1:17" ht="12" customHeight="1" x14ac:dyDescent="0.25">
      <c r="A16" s="14">
        <f t="shared" si="0"/>
        <v>41404.375</v>
      </c>
      <c r="B16" s="12">
        <v>93.389260938845652</v>
      </c>
      <c r="C16" s="8">
        <v>0</v>
      </c>
      <c r="D16" s="8">
        <v>3.1892364081067971E-2</v>
      </c>
      <c r="E16" s="8">
        <v>3.1892364081067971E-2</v>
      </c>
      <c r="F16" s="8">
        <v>5.6351406757509137</v>
      </c>
      <c r="G16" s="8">
        <v>199.69600814947648</v>
      </c>
      <c r="H16" s="8">
        <v>1.577900771255712</v>
      </c>
      <c r="I16" s="8">
        <v>39.963233889071766</v>
      </c>
      <c r="J16" s="7">
        <v>51.931140044634567</v>
      </c>
      <c r="K16" s="7">
        <v>0.6987681601104444</v>
      </c>
      <c r="L16" s="40"/>
      <c r="M16" s="36"/>
      <c r="N16" s="36"/>
    </row>
    <row r="17" spans="1:14" ht="12" customHeight="1" x14ac:dyDescent="0.25">
      <c r="A17" s="14">
        <f t="shared" si="0"/>
        <v>41405.375</v>
      </c>
      <c r="B17" s="12">
        <v>93.382612183565755</v>
      </c>
      <c r="C17" s="8">
        <v>0</v>
      </c>
      <c r="D17" s="8">
        <v>2.91431540308453E-2</v>
      </c>
      <c r="E17" s="8">
        <v>2.91431540308453E-2</v>
      </c>
      <c r="F17" s="8">
        <v>5.6436970286093677</v>
      </c>
      <c r="G17" s="8">
        <v>199.8136956172695</v>
      </c>
      <c r="H17" s="8">
        <v>1.5203225302419121</v>
      </c>
      <c r="I17" s="8">
        <v>39.967255582562409</v>
      </c>
      <c r="J17" s="7">
        <v>51.934627578341775</v>
      </c>
      <c r="K17" s="7">
        <v>0.64819546344342216</v>
      </c>
      <c r="L17" s="40"/>
      <c r="M17" s="36"/>
      <c r="N17" s="36"/>
    </row>
    <row r="18" spans="1:14" ht="12" customHeight="1" x14ac:dyDescent="0.25">
      <c r="A18" s="14">
        <f t="shared" si="0"/>
        <v>41406.375</v>
      </c>
      <c r="B18" s="12">
        <v>93.356371869779679</v>
      </c>
      <c r="C18" s="8">
        <v>0</v>
      </c>
      <c r="D18" s="8">
        <v>2.7180387723253575E-2</v>
      </c>
      <c r="E18" s="8">
        <v>2.7180387723253575E-2</v>
      </c>
      <c r="F18" s="8">
        <v>5.6681667641850559</v>
      </c>
      <c r="G18" s="8">
        <v>200.02756222370198</v>
      </c>
      <c r="H18" s="8">
        <v>1.056168326025525</v>
      </c>
      <c r="I18" s="8">
        <v>39.977303856836514</v>
      </c>
      <c r="J18" s="7">
        <v>51.941074892627334</v>
      </c>
      <c r="K18" s="7">
        <v>0.43964092956112255</v>
      </c>
      <c r="L18" s="40"/>
      <c r="M18" s="36"/>
      <c r="N18" s="36"/>
    </row>
    <row r="19" spans="1:14" ht="12" customHeight="1" x14ac:dyDescent="0.25">
      <c r="A19" s="14">
        <f t="shared" si="0"/>
        <v>41407.375</v>
      </c>
      <c r="B19" s="12">
        <v>93.332934900495573</v>
      </c>
      <c r="C19" s="8">
        <v>0</v>
      </c>
      <c r="D19" s="8">
        <v>2.5118952708353511E-2</v>
      </c>
      <c r="E19" s="8">
        <v>2.5118952708353511E-2</v>
      </c>
      <c r="F19" s="8">
        <v>5.6899684179358481</v>
      </c>
      <c r="G19" s="8">
        <v>200.15675804411006</v>
      </c>
      <c r="H19" s="8">
        <v>1.0593569770256699</v>
      </c>
      <c r="I19" s="8">
        <v>39.986470327748442</v>
      </c>
      <c r="J19" s="7">
        <v>51.94706404516652</v>
      </c>
      <c r="K19" s="7">
        <v>0.4674295722316581</v>
      </c>
      <c r="L19" s="40"/>
      <c r="M19" s="36"/>
      <c r="N19" s="36"/>
    </row>
    <row r="20" spans="1:14" ht="12" customHeight="1" x14ac:dyDescent="0.25">
      <c r="A20" s="14">
        <f t="shared" si="0"/>
        <v>41408.375</v>
      </c>
      <c r="B20" s="12">
        <v>92.765861203950593</v>
      </c>
      <c r="C20" s="8">
        <v>0</v>
      </c>
      <c r="D20" s="8">
        <v>2.6017863741519393E-2</v>
      </c>
      <c r="E20" s="8">
        <v>2.6017863741519393E-2</v>
      </c>
      <c r="F20" s="8">
        <v>5.7238488982402727</v>
      </c>
      <c r="G20" s="8">
        <v>211.98028944394542</v>
      </c>
      <c r="H20" s="8">
        <v>1.2777849929525924</v>
      </c>
      <c r="I20" s="8">
        <v>40.333789243234747</v>
      </c>
      <c r="J20" s="7">
        <v>52.135169468843962</v>
      </c>
      <c r="K20" s="7">
        <v>0.60521328857372136</v>
      </c>
      <c r="L20" s="40"/>
      <c r="M20" s="36"/>
      <c r="N20" s="36"/>
    </row>
    <row r="21" spans="1:14" ht="12" customHeight="1" x14ac:dyDescent="0.25">
      <c r="A21" s="14">
        <f t="shared" si="0"/>
        <v>41409.375</v>
      </c>
      <c r="B21" s="12">
        <v>92.330868973962339</v>
      </c>
      <c r="C21" s="8">
        <v>0</v>
      </c>
      <c r="D21" s="8">
        <v>2.6197239459082686E-2</v>
      </c>
      <c r="E21" s="8">
        <v>2.6197239459082686E-2</v>
      </c>
      <c r="F21" s="8">
        <v>5.7120475697473667</v>
      </c>
      <c r="G21" s="8">
        <v>221.12716354671863</v>
      </c>
      <c r="H21" s="8">
        <v>1.6622412502307349</v>
      </c>
      <c r="I21" s="8">
        <v>40.612383295685923</v>
      </c>
      <c r="J21" s="7">
        <v>52.286017705070464</v>
      </c>
      <c r="K21" s="7">
        <v>0.53585678861402986</v>
      </c>
      <c r="L21" s="40"/>
      <c r="M21" s="36"/>
      <c r="N21" s="36"/>
    </row>
    <row r="22" spans="1:14" ht="12" customHeight="1" x14ac:dyDescent="0.25">
      <c r="A22" s="14">
        <f t="shared" si="0"/>
        <v>41410.375</v>
      </c>
      <c r="B22" s="12">
        <v>92.324228305643246</v>
      </c>
      <c r="C22" s="8">
        <v>0</v>
      </c>
      <c r="D22" s="8">
        <v>2.3442047892615468E-2</v>
      </c>
      <c r="E22" s="8">
        <v>2.3442047892615468E-2</v>
      </c>
      <c r="F22" s="8">
        <v>5.7303547797832692</v>
      </c>
      <c r="G22" s="8">
        <v>221.00297609001854</v>
      </c>
      <c r="H22" s="8">
        <v>1.7266640907719488</v>
      </c>
      <c r="I22" s="8">
        <v>40.613040749011176</v>
      </c>
      <c r="J22" s="7">
        <v>52.287692663052646</v>
      </c>
      <c r="K22" s="7">
        <v>0.3955262096638002</v>
      </c>
      <c r="L22" s="40"/>
      <c r="M22" s="36"/>
      <c r="N22" s="36"/>
    </row>
    <row r="23" spans="1:14" ht="12" customHeight="1" x14ac:dyDescent="0.25">
      <c r="A23" s="14">
        <f t="shared" si="0"/>
        <v>41411.375</v>
      </c>
      <c r="B23" s="12">
        <v>92.102423927572787</v>
      </c>
      <c r="C23" s="8">
        <v>0</v>
      </c>
      <c r="D23" s="8">
        <v>1.4393887090785058E-2</v>
      </c>
      <c r="E23" s="8">
        <v>1.4393887090785058E-2</v>
      </c>
      <c r="F23" s="8">
        <v>5.902701286785228</v>
      </c>
      <c r="G23" s="8">
        <v>222.36758929818032</v>
      </c>
      <c r="H23" s="8">
        <v>1.8492827171056738</v>
      </c>
      <c r="I23" s="8">
        <v>40.702061955005988</v>
      </c>
      <c r="J23" s="7">
        <v>52.340387358411029</v>
      </c>
      <c r="K23" s="7">
        <v>0.42259072537013787</v>
      </c>
      <c r="L23" s="40"/>
      <c r="M23" s="36"/>
      <c r="N23" s="36"/>
    </row>
    <row r="24" spans="1:14" ht="12" customHeight="1" x14ac:dyDescent="0.25">
      <c r="A24" s="14">
        <f t="shared" si="0"/>
        <v>41412.375</v>
      </c>
      <c r="B24" s="12">
        <v>92.090282197314949</v>
      </c>
      <c r="C24" s="8">
        <v>0</v>
      </c>
      <c r="D24" s="8">
        <v>1.3905786047131939E-2</v>
      </c>
      <c r="E24" s="8">
        <v>1.3905786047131939E-2</v>
      </c>
      <c r="F24" s="8">
        <v>5.9118703267184882</v>
      </c>
      <c r="G24" s="8">
        <v>222.44504011332944</v>
      </c>
      <c r="H24" s="8">
        <v>2.054543363710374</v>
      </c>
      <c r="I24" s="8">
        <v>40.706992919456368</v>
      </c>
      <c r="J24" s="7">
        <v>52.343295176941822</v>
      </c>
      <c r="K24" s="7">
        <v>0.46306037891669255</v>
      </c>
      <c r="L24" s="40"/>
      <c r="M24" s="36"/>
      <c r="N24" s="36"/>
    </row>
    <row r="25" spans="1:14" ht="12" customHeight="1" x14ac:dyDescent="0.25">
      <c r="A25" s="14">
        <f t="shared" si="0"/>
        <v>41413.375</v>
      </c>
      <c r="B25" s="12">
        <v>92.217999467688031</v>
      </c>
      <c r="C25" s="8">
        <v>0</v>
      </c>
      <c r="D25" s="8">
        <v>1.8459190911055176E-2</v>
      </c>
      <c r="E25" s="8">
        <v>1.8459190911055176E-2</v>
      </c>
      <c r="F25" s="8">
        <v>5.8134424004858323</v>
      </c>
      <c r="G25" s="8">
        <v>221.65645381310156</v>
      </c>
      <c r="H25" s="8">
        <v>2.2182820828423648</v>
      </c>
      <c r="I25" s="8">
        <v>40.655971329316316</v>
      </c>
      <c r="J25" s="7">
        <v>52.313384184215174</v>
      </c>
      <c r="K25" s="7">
        <v>0.32175227553485064</v>
      </c>
      <c r="L25" s="40"/>
      <c r="M25" s="36"/>
      <c r="N25" s="36"/>
    </row>
    <row r="26" spans="1:14" ht="12" customHeight="1" x14ac:dyDescent="0.25">
      <c r="A26" s="14">
        <f t="shared" si="0"/>
        <v>41414.375</v>
      </c>
      <c r="B26" s="12">
        <v>92.227885903110547</v>
      </c>
      <c r="C26" s="8">
        <v>0</v>
      </c>
      <c r="D26" s="8">
        <v>1.8698680970233163E-2</v>
      </c>
      <c r="E26" s="8">
        <v>1.8698680970233163E-2</v>
      </c>
      <c r="F26" s="8">
        <v>5.8052229309824854</v>
      </c>
      <c r="G26" s="8">
        <v>221.61054241951908</v>
      </c>
      <c r="H26" s="8">
        <v>2.3913440529622951</v>
      </c>
      <c r="I26" s="8">
        <v>40.652516826413532</v>
      </c>
      <c r="J26" s="7">
        <v>52.311400486094776</v>
      </c>
      <c r="K26" s="7">
        <v>0.20708735081960916</v>
      </c>
      <c r="L26" s="40"/>
      <c r="M26" s="36"/>
      <c r="N26" s="36"/>
    </row>
    <row r="27" spans="1:14" ht="12" customHeight="1" x14ac:dyDescent="0.25">
      <c r="A27" s="14">
        <f t="shared" si="0"/>
        <v>41415.375</v>
      </c>
      <c r="B27" s="12">
        <v>92.034805697354329</v>
      </c>
      <c r="C27" s="8">
        <v>0</v>
      </c>
      <c r="D27" s="8">
        <v>1.2580034696386714E-2</v>
      </c>
      <c r="E27" s="8">
        <v>1.2580034696386714E-2</v>
      </c>
      <c r="F27" s="8">
        <v>5.9551397663278571</v>
      </c>
      <c r="G27" s="8">
        <v>222.7630553311092</v>
      </c>
      <c r="H27" s="8">
        <v>2.4313009708003936</v>
      </c>
      <c r="I27" s="8">
        <v>40.728441126704162</v>
      </c>
      <c r="J27" s="7">
        <v>52.355598421057394</v>
      </c>
      <c r="K27" s="7">
        <v>0.27357597704681536</v>
      </c>
      <c r="L27" s="40"/>
      <c r="M27" s="36"/>
      <c r="N27" s="36"/>
    </row>
    <row r="28" spans="1:14" ht="12" customHeight="1" x14ac:dyDescent="0.25">
      <c r="A28" s="14">
        <f t="shared" si="0"/>
        <v>41416.375</v>
      </c>
      <c r="B28" s="12">
        <v>92.060648507862069</v>
      </c>
      <c r="C28" s="8">
        <v>0</v>
      </c>
      <c r="D28" s="8">
        <v>1.3764999144906849E-2</v>
      </c>
      <c r="E28" s="8">
        <v>1.3764999144906849E-2</v>
      </c>
      <c r="F28" s="8">
        <v>5.9362458650200507</v>
      </c>
      <c r="G28" s="8">
        <v>222.6146593898753</v>
      </c>
      <c r="H28" s="8">
        <v>2.3408805587736978</v>
      </c>
      <c r="I28" s="8">
        <v>40.717204741372278</v>
      </c>
      <c r="J28" s="7">
        <v>52.348926598046184</v>
      </c>
      <c r="K28" s="7">
        <v>0.30647955409494215</v>
      </c>
      <c r="L28" s="40"/>
      <c r="M28" s="36"/>
      <c r="N28" s="36"/>
    </row>
    <row r="29" spans="1:14" ht="12" customHeight="1" x14ac:dyDescent="0.25">
      <c r="A29" s="14">
        <f t="shared" si="0"/>
        <v>41417.375</v>
      </c>
      <c r="B29" s="12">
        <v>92.006446223167188</v>
      </c>
      <c r="C29" s="8">
        <v>0</v>
      </c>
      <c r="D29" s="8">
        <v>1.861243620155327E-2</v>
      </c>
      <c r="E29" s="8">
        <v>1.861243620155327E-2</v>
      </c>
      <c r="F29" s="8">
        <v>5.7533172393950363</v>
      </c>
      <c r="G29" s="8">
        <v>227.02768127925486</v>
      </c>
      <c r="H29" s="8">
        <v>2.2997142854675787</v>
      </c>
      <c r="I29" s="8">
        <v>40.819642192681755</v>
      </c>
      <c r="J29" s="7">
        <v>52.40150410775837</v>
      </c>
      <c r="K29" s="7">
        <v>0.32669749335216414</v>
      </c>
      <c r="L29" s="40"/>
      <c r="M29" s="36"/>
      <c r="N29" s="36"/>
    </row>
    <row r="30" spans="1:14" ht="12" customHeight="1" x14ac:dyDescent="0.25">
      <c r="A30" s="14">
        <f t="shared" si="0"/>
        <v>41418.375</v>
      </c>
      <c r="B30" s="12">
        <v>91.900747228658688</v>
      </c>
      <c r="C30" s="8">
        <v>0</v>
      </c>
      <c r="D30" s="8">
        <v>1.9088772715402217E-2</v>
      </c>
      <c r="E30" s="8">
        <v>1.9088772715402217E-2</v>
      </c>
      <c r="F30" s="8">
        <v>5.6567987610761294</v>
      </c>
      <c r="G30" s="8">
        <v>230.8430666614301</v>
      </c>
      <c r="H30" s="8">
        <v>2.1780589675574746</v>
      </c>
      <c r="I30" s="8">
        <v>40.926373406762053</v>
      </c>
      <c r="J30" s="7">
        <v>52.458598809294294</v>
      </c>
      <c r="K30" s="7">
        <v>0.26750970856162215</v>
      </c>
      <c r="L30" s="40"/>
      <c r="M30" s="36"/>
      <c r="N30" s="36"/>
    </row>
    <row r="31" spans="1:14" ht="12" customHeight="1" x14ac:dyDescent="0.25">
      <c r="A31" s="14">
        <f t="shared" si="0"/>
        <v>41419.375</v>
      </c>
      <c r="B31" s="12">
        <v>91.881398214519393</v>
      </c>
      <c r="C31" s="8">
        <v>0</v>
      </c>
      <c r="D31" s="8">
        <v>1.7195842695525869E-2</v>
      </c>
      <c r="E31" s="8">
        <v>1.7195842695525869E-2</v>
      </c>
      <c r="F31" s="8">
        <v>5.673126885583601</v>
      </c>
      <c r="G31" s="8">
        <v>230.93930640668327</v>
      </c>
      <c r="H31" s="8">
        <v>1.9927331940369386</v>
      </c>
      <c r="I31" s="8">
        <v>40.934759827697789</v>
      </c>
      <c r="J31" s="7">
        <v>52.464028294512481</v>
      </c>
      <c r="K31" s="7">
        <v>0.16409760664396542</v>
      </c>
      <c r="L31" s="40"/>
      <c r="M31" s="36"/>
      <c r="N31" s="36"/>
    </row>
    <row r="32" spans="1:14" ht="12" customHeight="1" x14ac:dyDescent="0.25">
      <c r="A32" s="14">
        <f t="shared" si="0"/>
        <v>41420.375</v>
      </c>
      <c r="B32" s="12">
        <v>91.840147550991801</v>
      </c>
      <c r="C32" s="8">
        <v>0</v>
      </c>
      <c r="D32" s="8">
        <v>1.5781896564470679E-2</v>
      </c>
      <c r="E32" s="8">
        <v>1.5781896564470679E-2</v>
      </c>
      <c r="F32" s="8">
        <v>5.7025994749580837</v>
      </c>
      <c r="G32" s="8">
        <v>231.1934235360558</v>
      </c>
      <c r="H32" s="8">
        <v>1.5836963382150295</v>
      </c>
      <c r="I32" s="8">
        <v>40.952032556012689</v>
      </c>
      <c r="J32" s="7">
        <v>52.47405721039798</v>
      </c>
      <c r="K32" s="7">
        <v>0.1702563651310178</v>
      </c>
      <c r="L32" s="40"/>
      <c r="M32" s="36"/>
      <c r="N32" s="36"/>
    </row>
    <row r="33" spans="1:14" ht="12" customHeight="1" x14ac:dyDescent="0.25">
      <c r="A33" s="14">
        <f t="shared" si="0"/>
        <v>41421.375</v>
      </c>
      <c r="B33" s="12">
        <v>92.256702502691823</v>
      </c>
      <c r="C33" s="8">
        <v>0</v>
      </c>
      <c r="D33" s="8">
        <v>0.10295204481046663</v>
      </c>
      <c r="E33" s="8">
        <v>0.10295204481046663</v>
      </c>
      <c r="F33" s="8">
        <v>5.8517075982156213</v>
      </c>
      <c r="G33" s="8">
        <v>219.60965788944509</v>
      </c>
      <c r="H33" s="8">
        <v>2.2564362193786032</v>
      </c>
      <c r="I33" s="8">
        <v>40.548998292958061</v>
      </c>
      <c r="J33" s="7">
        <v>52.215708615780315</v>
      </c>
      <c r="K33" s="7">
        <v>0.23483627950525277</v>
      </c>
      <c r="L33" s="40"/>
      <c r="M33" s="36"/>
      <c r="N33" s="36"/>
    </row>
    <row r="34" spans="1:14" ht="12" customHeight="1" x14ac:dyDescent="0.25">
      <c r="A34" s="14">
        <f t="shared" si="0"/>
        <v>41422.375</v>
      </c>
      <c r="B34" s="12">
        <v>92.930398873902121</v>
      </c>
      <c r="C34" s="8">
        <v>0</v>
      </c>
      <c r="D34" s="8">
        <v>0.22023589498690357</v>
      </c>
      <c r="E34" s="8">
        <v>0.22023589498690357</v>
      </c>
      <c r="F34" s="8">
        <v>6.0327047663842883</v>
      </c>
      <c r="G34" s="8">
        <v>200.04625037383937</v>
      </c>
      <c r="H34" s="8">
        <v>2.1397560836535354</v>
      </c>
      <c r="I34" s="8">
        <v>39.946923917266382</v>
      </c>
      <c r="J34" s="7">
        <v>51.8350443618505</v>
      </c>
      <c r="K34" s="7">
        <v>0.1042728350112614</v>
      </c>
      <c r="L34" s="40"/>
      <c r="M34" s="36"/>
      <c r="N34" s="36"/>
    </row>
    <row r="35" spans="1:14" ht="12" customHeight="1" x14ac:dyDescent="0.25">
      <c r="A35" s="14">
        <f t="shared" si="0"/>
        <v>41423.375</v>
      </c>
      <c r="B35" s="12">
        <v>92.897994683249721</v>
      </c>
      <c r="C35" s="8">
        <v>0</v>
      </c>
      <c r="D35" s="8">
        <v>0.19296295263350641</v>
      </c>
      <c r="E35" s="8">
        <v>0.19296295263350641</v>
      </c>
      <c r="F35" s="8">
        <v>6.0836846921817633</v>
      </c>
      <c r="G35" s="8">
        <v>200.43941292877574</v>
      </c>
      <c r="H35" s="8">
        <v>2.1162413047533915</v>
      </c>
      <c r="I35" s="8">
        <v>39.977372800826608</v>
      </c>
      <c r="J35" s="7">
        <v>51.864472626657744</v>
      </c>
      <c r="K35" s="7">
        <v>0.12402643597847611</v>
      </c>
      <c r="L35" s="40"/>
      <c r="M35" s="36"/>
      <c r="N35" s="36"/>
    </row>
    <row r="36" spans="1:14" ht="12" customHeight="1" x14ac:dyDescent="0.25">
      <c r="A36" s="14">
        <f t="shared" si="0"/>
        <v>41424.375</v>
      </c>
      <c r="B36" s="12">
        <v>92.950855654761696</v>
      </c>
      <c r="C36" s="8">
        <v>0</v>
      </c>
      <c r="D36" s="8">
        <v>0.22539692395760746</v>
      </c>
      <c r="E36" s="8">
        <v>0.22539692395760746</v>
      </c>
      <c r="F36" s="8">
        <v>6.00880387148728</v>
      </c>
      <c r="G36" s="8">
        <v>199.92878200742049</v>
      </c>
      <c r="H36" s="8">
        <v>2.0471111428555524</v>
      </c>
      <c r="I36" s="8">
        <v>39.937047064062163</v>
      </c>
      <c r="J36" s="7">
        <v>51.827197627781914</v>
      </c>
      <c r="K36" s="7">
        <v>0.15441584181957507</v>
      </c>
      <c r="L36" s="40"/>
      <c r="M36" s="36"/>
      <c r="N36" s="36"/>
    </row>
    <row r="37" spans="1:14" ht="12" customHeight="1" thickBot="1" x14ac:dyDescent="0.3">
      <c r="A37" s="14">
        <f t="shared" si="0"/>
        <v>41425.375</v>
      </c>
      <c r="B37" s="26">
        <v>92.927764701734532</v>
      </c>
      <c r="C37" s="27">
        <v>0</v>
      </c>
      <c r="D37" s="27">
        <v>0.20801376611453795</v>
      </c>
      <c r="E37" s="8">
        <v>0.20801376611453795</v>
      </c>
      <c r="F37" s="27">
        <v>6.0364768978024976</v>
      </c>
      <c r="G37" s="27">
        <v>200.34431837347969</v>
      </c>
      <c r="H37" s="27">
        <v>2.1694195143584656</v>
      </c>
      <c r="I37" s="27">
        <v>39.95971564936734</v>
      </c>
      <c r="J37" s="47">
        <v>51.847768500316036</v>
      </c>
      <c r="K37" s="47">
        <v>7.3910722824406208E-2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91.840147550991801</v>
      </c>
      <c r="C40" s="31">
        <f>MIN(C7:C36)</f>
        <v>0</v>
      </c>
      <c r="D40" s="31">
        <f t="shared" ref="D40:K40" si="1">MIN(D7:D36)</f>
        <v>1.2580034696386714E-2</v>
      </c>
      <c r="E40" s="31">
        <f t="shared" si="1"/>
        <v>1.2580034696386714E-2</v>
      </c>
      <c r="F40" s="31">
        <f t="shared" si="1"/>
        <v>4.1249190017960196</v>
      </c>
      <c r="G40" s="31">
        <f t="shared" si="1"/>
        <v>178.46874683869169</v>
      </c>
      <c r="H40" s="31">
        <f t="shared" si="1"/>
        <v>0.85783137632956308</v>
      </c>
      <c r="I40" s="31">
        <f t="shared" si="1"/>
        <v>39.143660897780968</v>
      </c>
      <c r="J40" s="31">
        <f t="shared" si="1"/>
        <v>51.447049012457875</v>
      </c>
      <c r="K40" s="31">
        <f t="shared" si="1"/>
        <v>0.1042728350112614</v>
      </c>
      <c r="L40" s="28"/>
    </row>
    <row r="41" spans="1:14" x14ac:dyDescent="0.25">
      <c r="A41" s="20" t="s">
        <v>18</v>
      </c>
      <c r="B41" s="32">
        <f>AVERAGE(B7:B37)</f>
        <v>93.180478600902489</v>
      </c>
      <c r="C41" s="32">
        <f t="shared" ref="C41:K41" si="2">AVERAGE(C7:C37)</f>
        <v>0</v>
      </c>
      <c r="D41" s="32">
        <f t="shared" si="2"/>
        <v>6.118553601715377E-2</v>
      </c>
      <c r="E41" s="32">
        <f t="shared" si="2"/>
        <v>6.118553601715377E-2</v>
      </c>
      <c r="F41" s="32">
        <f t="shared" si="2"/>
        <v>5.4627232363409988</v>
      </c>
      <c r="G41" s="32">
        <f t="shared" si="2"/>
        <v>206.16226381285983</v>
      </c>
      <c r="H41" s="32">
        <f t="shared" si="2"/>
        <v>1.7519245690210752</v>
      </c>
      <c r="I41" s="32">
        <f t="shared" si="2"/>
        <v>40.134788386250463</v>
      </c>
      <c r="J41" s="32">
        <f t="shared" si="2"/>
        <v>52.009209274694562</v>
      </c>
      <c r="K41" s="32">
        <f t="shared" si="2"/>
        <v>0.52894762524784245</v>
      </c>
      <c r="L41" s="28"/>
    </row>
    <row r="42" spans="1:14" x14ac:dyDescent="0.25">
      <c r="A42" s="21" t="s">
        <v>19</v>
      </c>
      <c r="B42" s="33">
        <f>MAX(B7:B36)</f>
        <v>95.432469647756548</v>
      </c>
      <c r="C42" s="33">
        <f>MAX(C7:C36)</f>
        <v>0</v>
      </c>
      <c r="D42" s="33">
        <f t="shared" ref="D42:K42" si="3">MAX(D7:D36)</f>
        <v>0.22539692395760746</v>
      </c>
      <c r="E42" s="33">
        <f t="shared" si="3"/>
        <v>0.22539692395760746</v>
      </c>
      <c r="F42" s="33">
        <f t="shared" si="3"/>
        <v>6.0836846921817633</v>
      </c>
      <c r="G42" s="33">
        <f t="shared" si="3"/>
        <v>231.1934235360558</v>
      </c>
      <c r="H42" s="33">
        <f t="shared" si="3"/>
        <v>2.4313009708003936</v>
      </c>
      <c r="I42" s="33">
        <f t="shared" si="3"/>
        <v>40.952032556012689</v>
      </c>
      <c r="J42" s="33">
        <f t="shared" si="3"/>
        <v>52.47405721039798</v>
      </c>
      <c r="K42" s="33">
        <f t="shared" si="3"/>
        <v>1.1694142134101861</v>
      </c>
      <c r="L42" s="28"/>
    </row>
    <row r="43" spans="1:14" ht="15.75" thickBot="1" x14ac:dyDescent="0.3">
      <c r="A43" s="24" t="s">
        <v>25</v>
      </c>
      <c r="B43" s="34">
        <f>STDEV(B7:B37)</f>
        <v>1.2425324478014723</v>
      </c>
      <c r="C43" s="34">
        <f t="shared" ref="C43:K43" si="4">STDEV(C7:C37)</f>
        <v>0</v>
      </c>
      <c r="D43" s="34">
        <f t="shared" si="4"/>
        <v>6.5006760620272774E-2</v>
      </c>
      <c r="E43" s="34">
        <f t="shared" si="4"/>
        <v>6.5006760620272774E-2</v>
      </c>
      <c r="F43" s="34">
        <f t="shared" si="4"/>
        <v>0.65647792364056579</v>
      </c>
      <c r="G43" s="34">
        <f t="shared" si="4"/>
        <v>17.856347925442247</v>
      </c>
      <c r="H43" s="34">
        <f t="shared" si="4"/>
        <v>0.46360112025829925</v>
      </c>
      <c r="I43" s="34">
        <f t="shared" si="4"/>
        <v>0.60693950014102438</v>
      </c>
      <c r="J43" s="34">
        <f t="shared" si="4"/>
        <v>0.34494557202471826</v>
      </c>
      <c r="K43" s="34">
        <f t="shared" si="4"/>
        <v>0.35276100092330304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disablePrompts="1"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PMX'!C2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6" t="str">
        <f>'Promedios PMX'!C3</f>
        <v>PEMEX</v>
      </c>
      <c r="D3" s="77"/>
      <c r="E3" s="77"/>
      <c r="F3" s="77"/>
      <c r="G3" s="77"/>
      <c r="H3" s="77"/>
      <c r="I3" s="77"/>
      <c r="J3" s="77"/>
      <c r="K3" s="77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41395.375</v>
      </c>
      <c r="B7" s="11">
        <v>95.443443298339844</v>
      </c>
      <c r="C7" s="10">
        <v>0</v>
      </c>
      <c r="D7" s="10">
        <v>0.11182790461666026</v>
      </c>
      <c r="E7" s="10">
        <v>0.11182790461666026</v>
      </c>
      <c r="F7" s="10">
        <v>4.1524977684020996</v>
      </c>
      <c r="G7" s="10">
        <v>178.71112670898435</v>
      </c>
      <c r="H7" s="10">
        <v>12.740877459125603</v>
      </c>
      <c r="I7" s="10">
        <v>39.155642419137898</v>
      </c>
      <c r="J7" s="10">
        <v>51.45756571208409</v>
      </c>
      <c r="K7" s="10">
        <v>2.1647519584718213</v>
      </c>
    </row>
    <row r="8" spans="1:13" ht="12" customHeight="1" x14ac:dyDescent="0.25">
      <c r="A8" s="14">
        <f t="shared" ref="A8:A37" si="0">A7+1</f>
        <v>41396.375</v>
      </c>
      <c r="B8" s="12">
        <v>95.4290771484375</v>
      </c>
      <c r="C8" s="8">
        <v>0</v>
      </c>
      <c r="D8" s="7">
        <v>9.906499832868576E-2</v>
      </c>
      <c r="E8" s="8">
        <v>9.906499832868576E-2</v>
      </c>
      <c r="F8" s="8">
        <v>4.1572480201721191</v>
      </c>
      <c r="G8" s="8">
        <v>179.14896240234373</v>
      </c>
      <c r="H8" s="8">
        <v>2.9627884187965812</v>
      </c>
      <c r="I8" s="8">
        <v>39.159608458968599</v>
      </c>
      <c r="J8" s="7">
        <v>51.460904098822333</v>
      </c>
      <c r="K8" s="7">
        <v>2.4991445108800274</v>
      </c>
    </row>
    <row r="9" spans="1:13" ht="12" customHeight="1" x14ac:dyDescent="0.25">
      <c r="A9" s="14">
        <f t="shared" si="0"/>
        <v>41397.375</v>
      </c>
      <c r="B9" s="12">
        <v>95.414777214028206</v>
      </c>
      <c r="C9" s="8">
        <v>0</v>
      </c>
      <c r="D9" s="7">
        <v>9.3185570969666842E-2</v>
      </c>
      <c r="E9" s="8">
        <v>9.3185570969666842E-2</v>
      </c>
      <c r="F9" s="8">
        <v>4.1952390670776367</v>
      </c>
      <c r="G9" s="8">
        <v>179.06922760009763</v>
      </c>
      <c r="H9" s="8">
        <v>2.0332862053504166</v>
      </c>
      <c r="I9" s="8">
        <v>39.172921072024238</v>
      </c>
      <c r="J9" s="7">
        <v>51.471901672573111</v>
      </c>
      <c r="K9" s="7">
        <v>2.6575409830733885</v>
      </c>
    </row>
    <row r="10" spans="1:13" ht="12" customHeight="1" x14ac:dyDescent="0.25">
      <c r="A10" s="14">
        <f t="shared" si="0"/>
        <v>41398.375</v>
      </c>
      <c r="B10" s="12">
        <v>95.4041748046875</v>
      </c>
      <c r="C10" s="8">
        <v>0</v>
      </c>
      <c r="D10" s="7">
        <v>8.907800167798996E-2</v>
      </c>
      <c r="E10" s="8">
        <v>8.907800167798996E-2</v>
      </c>
      <c r="F10" s="8">
        <v>4.2438631057739258</v>
      </c>
      <c r="G10" s="8">
        <v>178.98122253417966</v>
      </c>
      <c r="H10" s="8">
        <v>1.9751923396974174</v>
      </c>
      <c r="I10" s="8">
        <v>39.182026590075957</v>
      </c>
      <c r="J10" s="7">
        <v>51.480588755229839</v>
      </c>
      <c r="K10" s="7">
        <v>2.7895379573199119</v>
      </c>
    </row>
    <row r="11" spans="1:13" ht="12" customHeight="1" x14ac:dyDescent="0.25">
      <c r="A11" s="14">
        <f t="shared" si="0"/>
        <v>41399.375</v>
      </c>
      <c r="B11" s="12">
        <v>95.390274047851563</v>
      </c>
      <c r="C11" s="8">
        <v>0</v>
      </c>
      <c r="D11" s="7">
        <v>8.3471998572349548E-2</v>
      </c>
      <c r="E11" s="8">
        <v>8.3471998572349548E-2</v>
      </c>
      <c r="F11" s="8">
        <v>4.3522820472717285</v>
      </c>
      <c r="G11" s="8">
        <v>179.77276458740232</v>
      </c>
      <c r="H11" s="8">
        <v>2.0913800710034156</v>
      </c>
      <c r="I11" s="8">
        <v>39.23229341600382</v>
      </c>
      <c r="J11" s="7">
        <v>51.519639693287814</v>
      </c>
      <c r="K11" s="7">
        <v>2.3759472547296356</v>
      </c>
    </row>
    <row r="12" spans="1:13" ht="12" customHeight="1" x14ac:dyDescent="0.25">
      <c r="A12" s="14">
        <f t="shared" si="0"/>
        <v>41400.375</v>
      </c>
      <c r="B12" s="12">
        <v>95.359260559082031</v>
      </c>
      <c r="C12" s="8">
        <v>0</v>
      </c>
      <c r="D12" s="7">
        <v>7.26189985871315E-2</v>
      </c>
      <c r="E12" s="8">
        <v>7.26189985871315E-2</v>
      </c>
      <c r="F12" s="8">
        <v>4.3614368438720703</v>
      </c>
      <c r="G12" s="8">
        <v>179.84230651855466</v>
      </c>
      <c r="H12" s="8">
        <v>12.759975519346773</v>
      </c>
      <c r="I12" s="8">
        <v>39.238015065209147</v>
      </c>
      <c r="J12" s="7">
        <v>51.525065708790166</v>
      </c>
      <c r="K12" s="7">
        <v>1.4871669637300551</v>
      </c>
    </row>
    <row r="13" spans="1:13" ht="12" customHeight="1" x14ac:dyDescent="0.25">
      <c r="A13" s="14">
        <f t="shared" si="0"/>
        <v>41401.375</v>
      </c>
      <c r="B13" s="12">
        <v>95.351509094238281</v>
      </c>
      <c r="C13" s="8">
        <v>0</v>
      </c>
      <c r="D13" s="8">
        <v>7.9207003116607666E-2</v>
      </c>
      <c r="E13" s="8">
        <v>7.9207003116607666E-2</v>
      </c>
      <c r="F13" s="8">
        <v>5.5530375258500193</v>
      </c>
      <c r="G13" s="8">
        <v>199.07256423368045</v>
      </c>
      <c r="H13" s="8">
        <v>2.4399434464204997</v>
      </c>
      <c r="I13" s="8">
        <v>39.929711849251149</v>
      </c>
      <c r="J13" s="7">
        <v>51.91131796404693</v>
      </c>
      <c r="K13" s="7">
        <v>3.0095331435030794</v>
      </c>
    </row>
    <row r="14" spans="1:13" ht="12" customHeight="1" x14ac:dyDescent="0.25">
      <c r="A14" s="14">
        <f t="shared" si="0"/>
        <v>41402.375</v>
      </c>
      <c r="B14" s="12">
        <v>93.491783142089844</v>
      </c>
      <c r="C14" s="8">
        <v>0</v>
      </c>
      <c r="D14" s="8">
        <v>5.1116000860929489E-2</v>
      </c>
      <c r="E14" s="8">
        <v>5.1116000860929489E-2</v>
      </c>
      <c r="F14" s="8">
        <v>5.6286439895629883</v>
      </c>
      <c r="G14" s="8">
        <v>199.46517791748045</v>
      </c>
      <c r="H14" s="8">
        <v>2.4980373120734987</v>
      </c>
      <c r="I14" s="8">
        <v>39.966024429319106</v>
      </c>
      <c r="J14" s="7">
        <v>51.931571146806313</v>
      </c>
      <c r="K14" s="7">
        <v>2.2351503905577594</v>
      </c>
    </row>
    <row r="15" spans="1:13" ht="12" customHeight="1" x14ac:dyDescent="0.25">
      <c r="A15" s="14">
        <f t="shared" si="0"/>
        <v>41403.375</v>
      </c>
      <c r="B15" s="12">
        <v>93.440841674804687</v>
      </c>
      <c r="C15" s="8">
        <v>0</v>
      </c>
      <c r="D15" s="8">
        <v>0.1094449982047081</v>
      </c>
      <c r="E15" s="8">
        <v>0.1094449982047081</v>
      </c>
      <c r="F15" s="8">
        <v>5.6454000473022461</v>
      </c>
      <c r="G15" s="8">
        <v>199.79454650878904</v>
      </c>
      <c r="H15" s="8">
        <v>2.5561311777264981</v>
      </c>
      <c r="I15" s="8">
        <v>39.966124489957039</v>
      </c>
      <c r="J15" s="7">
        <v>51.932849194045339</v>
      </c>
      <c r="K15" s="7">
        <v>2.7807382392237803</v>
      </c>
    </row>
    <row r="16" spans="1:13" ht="12" customHeight="1" x14ac:dyDescent="0.25">
      <c r="A16" s="14">
        <f t="shared" si="0"/>
        <v>41404.375</v>
      </c>
      <c r="B16" s="12">
        <v>93.425926208496094</v>
      </c>
      <c r="C16" s="8">
        <v>0</v>
      </c>
      <c r="D16" s="8">
        <v>6.111299991607666E-2</v>
      </c>
      <c r="E16" s="8">
        <v>6.111299991607666E-2</v>
      </c>
      <c r="F16" s="8">
        <v>5.6734437942504883</v>
      </c>
      <c r="G16" s="8">
        <v>199.98996582031248</v>
      </c>
      <c r="H16" s="8">
        <v>13.033606451058143</v>
      </c>
      <c r="I16" s="8">
        <v>39.978372821681951</v>
      </c>
      <c r="J16" s="7">
        <v>51.940049011765566</v>
      </c>
      <c r="K16" s="7">
        <v>2.3055488226436975</v>
      </c>
    </row>
    <row r="17" spans="1:11" ht="12" customHeight="1" x14ac:dyDescent="0.25">
      <c r="A17" s="14">
        <f t="shared" si="0"/>
        <v>41405.375</v>
      </c>
      <c r="B17" s="12">
        <v>93.41504305120209</v>
      </c>
      <c r="C17" s="8">
        <v>0</v>
      </c>
      <c r="D17" s="8">
        <v>3.1785237045086727E-2</v>
      </c>
      <c r="E17" s="8">
        <v>3.1785237045086727E-2</v>
      </c>
      <c r="F17" s="8">
        <v>5.6738529205322266</v>
      </c>
      <c r="G17" s="8">
        <v>199.89784851074216</v>
      </c>
      <c r="H17" s="8">
        <v>13.03642767290941</v>
      </c>
      <c r="I17" s="8">
        <v>39.979523519018159</v>
      </c>
      <c r="J17" s="7">
        <v>51.941745494399562</v>
      </c>
      <c r="K17" s="7">
        <v>2.3759472547296356</v>
      </c>
    </row>
    <row r="18" spans="1:11" ht="12" customHeight="1" x14ac:dyDescent="0.25">
      <c r="A18" s="14">
        <f t="shared" si="0"/>
        <v>41406.375</v>
      </c>
      <c r="B18" s="12">
        <v>93.395423889160156</v>
      </c>
      <c r="C18" s="8">
        <v>0</v>
      </c>
      <c r="D18" s="8">
        <v>3.0263999477028847E-2</v>
      </c>
      <c r="E18" s="8">
        <v>3.0263999477028847E-2</v>
      </c>
      <c r="F18" s="8">
        <v>5.7016391754150391</v>
      </c>
      <c r="G18" s="8">
        <v>200.0820602416992</v>
      </c>
      <c r="H18" s="8">
        <v>2.1494739366564146</v>
      </c>
      <c r="I18" s="8">
        <v>39.991107811964078</v>
      </c>
      <c r="J18" s="7">
        <v>51.949832213228717</v>
      </c>
      <c r="K18" s="7">
        <v>2.3759472547296356</v>
      </c>
    </row>
    <row r="19" spans="1:11" ht="12" customHeight="1" x14ac:dyDescent="0.25">
      <c r="A19" s="14">
        <f t="shared" si="0"/>
        <v>41407.375</v>
      </c>
      <c r="B19" s="12">
        <v>93.358543395996094</v>
      </c>
      <c r="C19" s="8">
        <v>0</v>
      </c>
      <c r="D19" s="8">
        <v>2.6429999619722366E-2</v>
      </c>
      <c r="E19" s="8">
        <v>2.6429999619722366E-2</v>
      </c>
      <c r="F19" s="8">
        <v>5.7402892112731934</v>
      </c>
      <c r="G19" s="8">
        <v>200.43279876708982</v>
      </c>
      <c r="H19" s="8">
        <v>2.3237557151145016</v>
      </c>
      <c r="I19" s="8">
        <v>40.007008356973465</v>
      </c>
      <c r="J19" s="7">
        <v>51.959765505648768</v>
      </c>
      <c r="K19" s="7">
        <v>2.5431434450191279</v>
      </c>
    </row>
    <row r="20" spans="1:11" ht="12" customHeight="1" x14ac:dyDescent="0.25">
      <c r="A20" s="14">
        <f t="shared" si="0"/>
        <v>41408.375</v>
      </c>
      <c r="B20" s="12">
        <v>93.311286926269531</v>
      </c>
      <c r="C20" s="8">
        <v>0</v>
      </c>
      <c r="D20" s="8">
        <v>6.3363000750541687E-2</v>
      </c>
      <c r="E20" s="8">
        <v>6.3363000750541687E-2</v>
      </c>
      <c r="F20" s="8">
        <v>5.9208950996398926</v>
      </c>
      <c r="G20" s="8">
        <v>221.59664705904248</v>
      </c>
      <c r="H20" s="8">
        <v>2.4980373120734987</v>
      </c>
      <c r="I20" s="8">
        <v>40.629080876257952</v>
      </c>
      <c r="J20" s="7">
        <v>52.294706739548197</v>
      </c>
      <c r="K20" s="7">
        <v>2.2703496066007283</v>
      </c>
    </row>
    <row r="21" spans="1:11" ht="12" customHeight="1" x14ac:dyDescent="0.25">
      <c r="A21" s="14">
        <f t="shared" si="0"/>
        <v>41409.375</v>
      </c>
      <c r="B21" s="12">
        <v>92.384178161621094</v>
      </c>
      <c r="C21" s="8">
        <v>0</v>
      </c>
      <c r="D21" s="8">
        <v>2.769399993121624E-2</v>
      </c>
      <c r="E21" s="8">
        <v>2.769399993121624E-2</v>
      </c>
      <c r="F21" s="8">
        <v>5.7316617965698242</v>
      </c>
      <c r="G21" s="8">
        <v>221.75745620727537</v>
      </c>
      <c r="H21" s="8">
        <v>2.6142250433794971</v>
      </c>
      <c r="I21" s="8">
        <v>40.635602929088201</v>
      </c>
      <c r="J21" s="7">
        <v>52.29856627747219</v>
      </c>
      <c r="K21" s="7">
        <v>2.7455390231808114</v>
      </c>
    </row>
    <row r="22" spans="1:11" ht="12" customHeight="1" x14ac:dyDescent="0.25">
      <c r="A22" s="14">
        <f t="shared" si="0"/>
        <v>41410.375</v>
      </c>
      <c r="B22" s="12">
        <v>92.356475830078125</v>
      </c>
      <c r="C22" s="8">
        <v>0</v>
      </c>
      <c r="D22" s="8">
        <v>2.4653000757098198E-2</v>
      </c>
      <c r="E22" s="8">
        <v>2.4653000757098198E-2</v>
      </c>
      <c r="F22" s="8">
        <v>5.7661690711975098</v>
      </c>
      <c r="G22" s="8">
        <v>221.24046554565427</v>
      </c>
      <c r="H22" s="8">
        <v>2.7885068218375841</v>
      </c>
      <c r="I22" s="8">
        <v>40.629908569147773</v>
      </c>
      <c r="J22" s="7">
        <v>52.297647538887553</v>
      </c>
      <c r="K22" s="7">
        <v>2.2351503905577594</v>
      </c>
    </row>
    <row r="23" spans="1:11" ht="12" customHeight="1" x14ac:dyDescent="0.25">
      <c r="A23" s="14">
        <f t="shared" si="0"/>
        <v>41411.375</v>
      </c>
      <c r="B23" s="12">
        <v>92.306835575939644</v>
      </c>
      <c r="C23" s="8">
        <v>0</v>
      </c>
      <c r="D23" s="8">
        <v>2.2438373067748773E-2</v>
      </c>
      <c r="E23" s="8">
        <v>2.2438373067748773E-2</v>
      </c>
      <c r="F23" s="8">
        <v>5.9319820404052734</v>
      </c>
      <c r="G23" s="8">
        <v>222.50501861572263</v>
      </c>
      <c r="H23" s="8">
        <v>2.9046945531435822</v>
      </c>
      <c r="I23" s="8">
        <v>40.709756958216673</v>
      </c>
      <c r="J23" s="7">
        <v>52.344776099353034</v>
      </c>
      <c r="K23" s="7">
        <v>2.6135418771050665</v>
      </c>
    </row>
    <row r="24" spans="1:11" ht="12" customHeight="1" x14ac:dyDescent="0.25">
      <c r="A24" s="14">
        <f t="shared" si="0"/>
        <v>41412.375</v>
      </c>
      <c r="B24" s="12">
        <v>92.094947814941406</v>
      </c>
      <c r="C24" s="8">
        <v>0</v>
      </c>
      <c r="D24" s="8">
        <v>1.4227000065147877E-2</v>
      </c>
      <c r="E24" s="8">
        <v>1.4227000065147877E-2</v>
      </c>
      <c r="F24" s="8">
        <v>5.9151091575622559</v>
      </c>
      <c r="G24" s="8">
        <v>222.49556961059568</v>
      </c>
      <c r="H24" s="8">
        <v>3.0789763316016692</v>
      </c>
      <c r="I24" s="8">
        <v>40.708410687815423</v>
      </c>
      <c r="J24" s="7">
        <v>52.344189380157886</v>
      </c>
      <c r="K24" s="7">
        <v>2.5079442289761591</v>
      </c>
    </row>
    <row r="25" spans="1:11" ht="12" customHeight="1" x14ac:dyDescent="0.25">
      <c r="A25" s="14">
        <f t="shared" si="0"/>
        <v>41413.375</v>
      </c>
      <c r="B25" s="12">
        <v>92.294540405273438</v>
      </c>
      <c r="C25" s="8">
        <v>0</v>
      </c>
      <c r="D25" s="8">
        <v>2.0930999889969826E-2</v>
      </c>
      <c r="E25" s="8">
        <v>2.0930999889969826E-2</v>
      </c>
      <c r="F25" s="8">
        <v>6.1969518661499023</v>
      </c>
      <c r="G25" s="8">
        <v>223.90893402099607</v>
      </c>
      <c r="H25" s="8">
        <v>3.3694456598666647</v>
      </c>
      <c r="I25" s="8">
        <v>40.82191583691565</v>
      </c>
      <c r="J25" s="7">
        <v>52.406136011458791</v>
      </c>
      <c r="K25" s="7">
        <v>2.0327548123960764</v>
      </c>
    </row>
    <row r="26" spans="1:11" ht="12" customHeight="1" x14ac:dyDescent="0.25">
      <c r="A26" s="14">
        <f t="shared" si="0"/>
        <v>41414.375</v>
      </c>
      <c r="B26" s="12">
        <v>92.26202392578125</v>
      </c>
      <c r="C26" s="8">
        <v>0</v>
      </c>
      <c r="D26" s="8">
        <v>1.9750999286770821E-2</v>
      </c>
      <c r="E26" s="8">
        <v>1.9750999286770821E-2</v>
      </c>
      <c r="F26" s="8">
        <v>5.8730010986328125</v>
      </c>
      <c r="G26" s="8">
        <v>222.00681533813474</v>
      </c>
      <c r="H26" s="8">
        <v>3.7180092167828387</v>
      </c>
      <c r="I26" s="8">
        <v>40.681899166974524</v>
      </c>
      <c r="J26" s="7">
        <v>52.328684529489408</v>
      </c>
      <c r="K26" s="7">
        <v>1.9975555963531073</v>
      </c>
    </row>
    <row r="27" spans="1:11" ht="12" customHeight="1" x14ac:dyDescent="0.25">
      <c r="A27" s="14">
        <f t="shared" si="0"/>
        <v>41415.375</v>
      </c>
      <c r="B27" s="12">
        <v>92.215438842773438</v>
      </c>
      <c r="C27" s="8">
        <v>0</v>
      </c>
      <c r="D27" s="8">
        <v>1.8532000482082367E-2</v>
      </c>
      <c r="E27" s="8">
        <v>1.8532000482082367E-2</v>
      </c>
      <c r="F27" s="8">
        <v>5.9913067817687988</v>
      </c>
      <c r="G27" s="8">
        <v>223.04598464965818</v>
      </c>
      <c r="H27" s="8">
        <v>3.6018211224786607</v>
      </c>
      <c r="I27" s="8">
        <v>40.746110807261324</v>
      </c>
      <c r="J27" s="7">
        <v>52.366016243859285</v>
      </c>
      <c r="K27" s="7">
        <v>2.1647519584718213</v>
      </c>
    </row>
    <row r="28" spans="1:11" ht="12" customHeight="1" x14ac:dyDescent="0.25">
      <c r="A28" s="14">
        <f t="shared" si="0"/>
        <v>41416.375</v>
      </c>
      <c r="B28" s="12">
        <v>92.19952392578125</v>
      </c>
      <c r="C28" s="8">
        <v>0</v>
      </c>
      <c r="D28" s="8">
        <v>1.808599941432476E-2</v>
      </c>
      <c r="E28" s="8">
        <v>1.808599941432476E-2</v>
      </c>
      <c r="F28" s="8">
        <v>6.0736021995544434</v>
      </c>
      <c r="G28" s="8">
        <v>223.48881759643552</v>
      </c>
      <c r="H28" s="8">
        <v>3.7180092167828387</v>
      </c>
      <c r="I28" s="8">
        <v>40.781063807374935</v>
      </c>
      <c r="J28" s="7">
        <v>52.384877674109269</v>
      </c>
      <c r="K28" s="7">
        <v>2.3055488226436975</v>
      </c>
    </row>
    <row r="29" spans="1:11" ht="12" customHeight="1" x14ac:dyDescent="0.25">
      <c r="A29" s="14">
        <f t="shared" si="0"/>
        <v>41417.375</v>
      </c>
      <c r="B29" s="12">
        <v>92.148368835449219</v>
      </c>
      <c r="C29" s="8">
        <v>0</v>
      </c>
      <c r="D29" s="8">
        <v>4.1106000542640686E-2</v>
      </c>
      <c r="E29" s="8">
        <v>4.1106000542640686E-2</v>
      </c>
      <c r="F29" s="8">
        <v>5.9493160247802734</v>
      </c>
      <c r="G29" s="8">
        <v>230.71059646606443</v>
      </c>
      <c r="H29" s="8">
        <v>3.7180092167828387</v>
      </c>
      <c r="I29" s="8">
        <v>40.917969501118556</v>
      </c>
      <c r="J29" s="7">
        <v>52.453296409399975</v>
      </c>
      <c r="K29" s="7">
        <v>2.2791493246968599</v>
      </c>
    </row>
    <row r="30" spans="1:11" ht="12" customHeight="1" x14ac:dyDescent="0.25">
      <c r="A30" s="14">
        <f t="shared" si="0"/>
        <v>41418.375</v>
      </c>
      <c r="B30" s="12">
        <v>91.931205749511719</v>
      </c>
      <c r="C30" s="8">
        <v>0</v>
      </c>
      <c r="D30" s="8">
        <v>2.0778000354766846E-2</v>
      </c>
      <c r="E30" s="8">
        <v>2.0778000354766846E-2</v>
      </c>
      <c r="F30" s="8">
        <v>5.6934418678283691</v>
      </c>
      <c r="G30" s="8">
        <v>231.01439895629881</v>
      </c>
      <c r="H30" s="8">
        <v>13.391784014759034</v>
      </c>
      <c r="I30" s="8">
        <v>40.942011343486882</v>
      </c>
      <c r="J30" s="7">
        <v>52.46790526253789</v>
      </c>
      <c r="K30" s="7">
        <v>1.8919579482241997</v>
      </c>
    </row>
    <row r="31" spans="1:11" ht="12" customHeight="1" x14ac:dyDescent="0.25">
      <c r="A31" s="14">
        <f t="shared" si="0"/>
        <v>41419.375</v>
      </c>
      <c r="B31" s="12">
        <v>91.894119262695313</v>
      </c>
      <c r="C31" s="8">
        <v>0</v>
      </c>
      <c r="D31" s="8">
        <v>1.8242999911308289E-2</v>
      </c>
      <c r="E31" s="8">
        <v>1.8242999911308289E-2</v>
      </c>
      <c r="F31" s="8">
        <v>5.7131280899047852</v>
      </c>
      <c r="G31" s="8">
        <v>231.22514190673826</v>
      </c>
      <c r="H31" s="8">
        <v>3.2532579285606662</v>
      </c>
      <c r="I31" s="8">
        <v>40.955733295515863</v>
      </c>
      <c r="J31" s="7">
        <v>52.476023818842748</v>
      </c>
      <c r="K31" s="7">
        <v>1.3815693156011479</v>
      </c>
    </row>
    <row r="32" spans="1:11" ht="12" customHeight="1" x14ac:dyDescent="0.25">
      <c r="A32" s="14">
        <f t="shared" si="0"/>
        <v>41420.375</v>
      </c>
      <c r="B32" s="12">
        <v>91.875022888183594</v>
      </c>
      <c r="C32" s="8">
        <v>0</v>
      </c>
      <c r="D32" s="8">
        <v>1.7069000750780106E-2</v>
      </c>
      <c r="E32" s="8">
        <v>1.7069000750780106E-2</v>
      </c>
      <c r="F32" s="8">
        <v>5.740602970123291</v>
      </c>
      <c r="G32" s="8">
        <v>231.45415344238279</v>
      </c>
      <c r="H32" s="8">
        <v>3.0208822844495802</v>
      </c>
      <c r="I32" s="8">
        <v>40.971501942411621</v>
      </c>
      <c r="J32" s="7">
        <v>52.485293072483799</v>
      </c>
      <c r="K32" s="7">
        <v>2.5519433349444811</v>
      </c>
    </row>
    <row r="33" spans="1:11" ht="12" customHeight="1" x14ac:dyDescent="0.25">
      <c r="A33" s="14">
        <f t="shared" si="0"/>
        <v>41421.375</v>
      </c>
      <c r="B33" s="12">
        <v>92.876036472705238</v>
      </c>
      <c r="C33" s="8">
        <v>0</v>
      </c>
      <c r="D33" s="8">
        <v>0.21946613024641048</v>
      </c>
      <c r="E33" s="8">
        <v>0.21946613024641048</v>
      </c>
      <c r="F33" s="8">
        <v>6.3164877891540527</v>
      </c>
      <c r="G33" s="8">
        <v>232.1897148132324</v>
      </c>
      <c r="H33" s="8">
        <v>3.7180092167828387</v>
      </c>
      <c r="I33" s="8">
        <v>41.015474044571462</v>
      </c>
      <c r="J33" s="7">
        <v>52.506501379514354</v>
      </c>
      <c r="K33" s="7">
        <v>2.1031532444820145</v>
      </c>
    </row>
    <row r="34" spans="1:11" ht="12" customHeight="1" x14ac:dyDescent="0.25">
      <c r="A34" s="14">
        <f t="shared" si="0"/>
        <v>41422.375</v>
      </c>
      <c r="B34" s="12">
        <v>92.978652954101563</v>
      </c>
      <c r="C34" s="8">
        <v>0</v>
      </c>
      <c r="D34" s="8">
        <v>0.22991199791431427</v>
      </c>
      <c r="E34" s="8">
        <v>0.22991199791431427</v>
      </c>
      <c r="F34" s="8">
        <v>6.0515379905700684</v>
      </c>
      <c r="G34" s="8">
        <v>202.3921872928214</v>
      </c>
      <c r="H34" s="8">
        <v>3.1370701972546682</v>
      </c>
      <c r="I34" s="8">
        <v>39.996706371890703</v>
      </c>
      <c r="J34" s="7">
        <v>51.86248169708071</v>
      </c>
      <c r="K34" s="7">
        <v>1.3815693156011479</v>
      </c>
    </row>
    <row r="35" spans="1:11" ht="12" customHeight="1" x14ac:dyDescent="0.25">
      <c r="A35" s="14">
        <f t="shared" si="0"/>
        <v>41423.375</v>
      </c>
      <c r="B35" s="12">
        <v>92.937828063964844</v>
      </c>
      <c r="C35" s="8">
        <v>0</v>
      </c>
      <c r="D35" s="8">
        <v>0.22617299854755402</v>
      </c>
      <c r="E35" s="8">
        <v>0.22617299854755402</v>
      </c>
      <c r="F35" s="8">
        <v>6.2003607749938965</v>
      </c>
      <c r="G35" s="8">
        <v>201.18855133056638</v>
      </c>
      <c r="H35" s="8">
        <v>4.0665724107008332</v>
      </c>
      <c r="I35" s="8">
        <v>40.039123273538486</v>
      </c>
      <c r="J35" s="7">
        <v>51.92267484645209</v>
      </c>
      <c r="K35" s="7">
        <v>2.0943535263858828</v>
      </c>
    </row>
    <row r="36" spans="1:11" ht="12" customHeight="1" x14ac:dyDescent="0.25">
      <c r="A36" s="14">
        <f t="shared" si="0"/>
        <v>41424.375</v>
      </c>
      <c r="B36" s="12">
        <v>92.977676391601563</v>
      </c>
      <c r="C36" s="8">
        <v>0</v>
      </c>
      <c r="D36" s="8">
        <v>0.24182499945163727</v>
      </c>
      <c r="E36" s="8">
        <v>0.24182499945163727</v>
      </c>
      <c r="F36" s="8">
        <v>6.0516047477722168</v>
      </c>
      <c r="G36" s="8">
        <v>200.23798217773435</v>
      </c>
      <c r="H36" s="8">
        <v>3.3113517942136657</v>
      </c>
      <c r="I36" s="8">
        <v>39.960207267686663</v>
      </c>
      <c r="J36" s="7">
        <v>51.848379822788353</v>
      </c>
      <c r="K36" s="7">
        <v>1.6191641098058001</v>
      </c>
    </row>
    <row r="37" spans="1:11" ht="12" customHeight="1" thickBot="1" x14ac:dyDescent="0.3">
      <c r="A37" s="14">
        <f t="shared" si="0"/>
        <v>41425.375</v>
      </c>
      <c r="B37" s="13">
        <v>92.978408813476562</v>
      </c>
      <c r="C37" s="9">
        <v>0</v>
      </c>
      <c r="D37" s="9">
        <v>0.24018099904060364</v>
      </c>
      <c r="E37" s="8">
        <v>0.24018099904060364</v>
      </c>
      <c r="F37" s="9">
        <v>6.0839838981628418</v>
      </c>
      <c r="G37" s="9">
        <v>200.71245422363279</v>
      </c>
      <c r="H37" s="9">
        <v>3.3113517942136657</v>
      </c>
      <c r="I37" s="9">
        <v>39.987096290025207</v>
      </c>
      <c r="J37" s="46">
        <v>51.873381337638648</v>
      </c>
      <c r="K37" s="46">
        <v>1.8919579482241997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95.443443298339844</v>
      </c>
      <c r="C39" s="35">
        <f t="shared" ref="C39:K39" si="1">MAX(C7:C36)</f>
        <v>0</v>
      </c>
      <c r="D39" s="35">
        <f t="shared" si="1"/>
        <v>0.24182499945163727</v>
      </c>
      <c r="E39" s="35">
        <f t="shared" si="1"/>
        <v>0.24182499945163727</v>
      </c>
      <c r="F39" s="35">
        <f t="shared" si="1"/>
        <v>6.3164877891540527</v>
      </c>
      <c r="G39" s="35">
        <f t="shared" si="1"/>
        <v>232.1897148132324</v>
      </c>
      <c r="H39" s="35">
        <f t="shared" si="1"/>
        <v>13.391784014759034</v>
      </c>
      <c r="I39" s="35">
        <f t="shared" si="1"/>
        <v>41.015474044571462</v>
      </c>
      <c r="J39" s="35">
        <f t="shared" si="1"/>
        <v>52.506501379514354</v>
      </c>
      <c r="K39" s="35">
        <f t="shared" si="1"/>
        <v>3.0095331435030794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59" t="s">
        <v>0</v>
      </c>
      <c r="B2" s="61"/>
      <c r="C2" s="76" t="str">
        <f>'Promedios PMX'!C2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6" t="str">
        <f>'Promedios PMX'!C3</f>
        <v>PEMEX</v>
      </c>
      <c r="D3" s="77"/>
      <c r="E3" s="77"/>
      <c r="F3" s="77"/>
      <c r="G3" s="77"/>
      <c r="H3" s="77"/>
      <c r="I3" s="77"/>
      <c r="J3" s="77"/>
      <c r="K3" s="77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41395.375</v>
      </c>
      <c r="B7" s="11">
        <v>95.411369323730469</v>
      </c>
      <c r="C7" s="10">
        <v>0</v>
      </c>
      <c r="D7" s="10">
        <v>9.2982001602649689E-2</v>
      </c>
      <c r="E7" s="10">
        <v>9.2982001602649689E-2</v>
      </c>
      <c r="F7" s="10">
        <v>4.113037109375</v>
      </c>
      <c r="G7" s="10">
        <v>178.10890808105466</v>
      </c>
      <c r="H7" s="10">
        <v>1.1037839011547068</v>
      </c>
      <c r="I7" s="10">
        <v>39.132832889076361</v>
      </c>
      <c r="J7" s="10">
        <v>51.436966103891343</v>
      </c>
      <c r="K7" s="10">
        <v>0.30799316185463232</v>
      </c>
    </row>
    <row r="8" spans="1:13" ht="12" customHeight="1" x14ac:dyDescent="0.25">
      <c r="A8" s="14">
        <f t="shared" ref="A8:A37" si="0">A7+1</f>
        <v>41396.375</v>
      </c>
      <c r="B8" s="12">
        <v>95.406425476074219</v>
      </c>
      <c r="C8" s="8">
        <v>0</v>
      </c>
      <c r="D8" s="7">
        <v>9.0384997427463531E-2</v>
      </c>
      <c r="E8" s="10">
        <v>9.0384997427463531E-2</v>
      </c>
      <c r="F8" s="8">
        <v>4.1300530433654785</v>
      </c>
      <c r="G8" s="8">
        <v>178.14359893798826</v>
      </c>
      <c r="H8" s="8">
        <v>0.75522057111239504</v>
      </c>
      <c r="I8" s="8">
        <v>39.145458975123006</v>
      </c>
      <c r="J8" s="7">
        <v>51.449269775557454</v>
      </c>
      <c r="K8" s="7">
        <v>0.45758985151590365</v>
      </c>
    </row>
    <row r="9" spans="1:13" ht="12" customHeight="1" x14ac:dyDescent="0.25">
      <c r="A9" s="14">
        <f t="shared" si="0"/>
        <v>41397.375</v>
      </c>
      <c r="B9" s="12">
        <v>95.376602172851562</v>
      </c>
      <c r="C9" s="8">
        <v>0</v>
      </c>
      <c r="D9" s="7">
        <v>8.2506000995635986E-2</v>
      </c>
      <c r="E9" s="10">
        <v>8.2506000995635986E-2</v>
      </c>
      <c r="F9" s="8">
        <v>4.1493639945983887</v>
      </c>
      <c r="G9" s="8">
        <v>178.2379211425781</v>
      </c>
      <c r="H9" s="8">
        <v>0.46475115209785484</v>
      </c>
      <c r="I9" s="8">
        <v>39.153463826157491</v>
      </c>
      <c r="J9" s="7">
        <v>51.456542364650709</v>
      </c>
      <c r="K9" s="7">
        <v>0.38719141942996549</v>
      </c>
    </row>
    <row r="10" spans="1:13" ht="12" customHeight="1" x14ac:dyDescent="0.25">
      <c r="A10" s="14">
        <f t="shared" si="0"/>
        <v>41398.375</v>
      </c>
      <c r="B10" s="12">
        <v>95.348701477050781</v>
      </c>
      <c r="C10" s="8">
        <v>0</v>
      </c>
      <c r="D10" s="7">
        <v>7.5355999171733856E-2</v>
      </c>
      <c r="E10" s="10">
        <v>7.5355999171733856E-2</v>
      </c>
      <c r="F10" s="8">
        <v>4.1708998680114746</v>
      </c>
      <c r="G10" s="8">
        <v>178.24931945800779</v>
      </c>
      <c r="H10" s="8">
        <v>0.46475115209785484</v>
      </c>
      <c r="I10" s="8">
        <v>39.158139386875355</v>
      </c>
      <c r="J10" s="7">
        <v>51.460826779238481</v>
      </c>
      <c r="K10" s="7">
        <v>0.45758985151590365</v>
      </c>
    </row>
    <row r="11" spans="1:13" ht="12" customHeight="1" x14ac:dyDescent="0.25">
      <c r="A11" s="14">
        <f t="shared" si="0"/>
        <v>41399.375</v>
      </c>
      <c r="B11" s="12">
        <v>95.235206604003906</v>
      </c>
      <c r="C11" s="8">
        <v>0</v>
      </c>
      <c r="D11" s="7">
        <v>4.7189000993967056E-2</v>
      </c>
      <c r="E11" s="10">
        <v>4.7189000993967056E-2</v>
      </c>
      <c r="F11" s="8">
        <v>4.1907839775085449</v>
      </c>
      <c r="G11" s="8">
        <v>178.39848175048826</v>
      </c>
      <c r="H11" s="8">
        <v>0.46475115209785484</v>
      </c>
      <c r="I11" s="8">
        <v>39.165189113638668</v>
      </c>
      <c r="J11" s="7">
        <v>51.467398943866229</v>
      </c>
      <c r="K11" s="7">
        <v>0.35199218190834369</v>
      </c>
    </row>
    <row r="12" spans="1:13" ht="12" customHeight="1" x14ac:dyDescent="0.25">
      <c r="A12" s="14">
        <f t="shared" si="0"/>
        <v>41400.375</v>
      </c>
      <c r="B12" s="12">
        <v>95.240943908691406</v>
      </c>
      <c r="C12" s="8">
        <v>0</v>
      </c>
      <c r="D12" s="7">
        <v>4.6689998358488083E-2</v>
      </c>
      <c r="E12" s="10">
        <v>4.6689998358488083E-2</v>
      </c>
      <c r="F12" s="8">
        <v>4.2338619232177734</v>
      </c>
      <c r="G12" s="8">
        <v>178.99078216552732</v>
      </c>
      <c r="H12" s="8">
        <v>0.81331448214016655</v>
      </c>
      <c r="I12" s="8">
        <v>39.185592387354951</v>
      </c>
      <c r="J12" s="7">
        <v>51.484295547044105</v>
      </c>
      <c r="K12" s="7">
        <v>0.44879004750516138</v>
      </c>
    </row>
    <row r="13" spans="1:13" ht="12" customHeight="1" x14ac:dyDescent="0.25">
      <c r="A13" s="14">
        <f t="shared" si="0"/>
        <v>41401.375</v>
      </c>
      <c r="B13" s="12">
        <v>93.471488952636719</v>
      </c>
      <c r="C13" s="8">
        <v>0</v>
      </c>
      <c r="D13" s="8">
        <v>3.2611999660730362E-2</v>
      </c>
      <c r="E13" s="10">
        <v>3.2611999660730362E-2</v>
      </c>
      <c r="F13" s="8">
        <v>4.234917163848877</v>
      </c>
      <c r="G13" s="8">
        <v>178.8204406738281</v>
      </c>
      <c r="H13" s="8">
        <v>0.87140834779316567</v>
      </c>
      <c r="I13" s="8">
        <v>39.187725498227209</v>
      </c>
      <c r="J13" s="7">
        <v>51.482103309431253</v>
      </c>
      <c r="K13" s="7">
        <v>0.55438769563406864</v>
      </c>
    </row>
    <row r="14" spans="1:13" ht="12" customHeight="1" x14ac:dyDescent="0.25">
      <c r="A14" s="14">
        <f t="shared" si="0"/>
        <v>41402.375</v>
      </c>
      <c r="B14" s="12">
        <v>93.385482788085938</v>
      </c>
      <c r="C14" s="8">
        <v>0</v>
      </c>
      <c r="D14" s="8">
        <v>3.3209998160600662E-2</v>
      </c>
      <c r="E14" s="10">
        <v>3.3209998160600662E-2</v>
      </c>
      <c r="F14" s="8">
        <v>5.5432820320129395</v>
      </c>
      <c r="G14" s="8">
        <v>198.96203460693357</v>
      </c>
      <c r="H14" s="8">
        <v>0.87140834779316567</v>
      </c>
      <c r="I14" s="8">
        <v>39.924158148766622</v>
      </c>
      <c r="J14" s="7">
        <v>51.906706078280472</v>
      </c>
      <c r="K14" s="7">
        <v>7.039843745560137E-2</v>
      </c>
    </row>
    <row r="15" spans="1:13" ht="12" customHeight="1" x14ac:dyDescent="0.25">
      <c r="A15" s="14">
        <f t="shared" si="0"/>
        <v>41403.375</v>
      </c>
      <c r="B15" s="12">
        <v>93.335990905761719</v>
      </c>
      <c r="C15" s="8">
        <v>0</v>
      </c>
      <c r="D15" s="8">
        <v>2.9722999781370163E-2</v>
      </c>
      <c r="E15" s="10">
        <v>2.9722999781370163E-2</v>
      </c>
      <c r="F15" s="8">
        <v>5.5850868225097656</v>
      </c>
      <c r="G15" s="8">
        <v>199.34254302978513</v>
      </c>
      <c r="H15" s="8">
        <v>0.98759616984870868</v>
      </c>
      <c r="I15" s="8">
        <v>39.922325219808165</v>
      </c>
      <c r="J15" s="7">
        <v>51.872694557805573</v>
      </c>
      <c r="K15" s="7">
        <v>7.039843745560137E-2</v>
      </c>
    </row>
    <row r="16" spans="1:13" ht="12" customHeight="1" x14ac:dyDescent="0.25">
      <c r="A16" s="14">
        <f t="shared" si="0"/>
        <v>41404.375</v>
      </c>
      <c r="B16" s="12">
        <v>93.346107482910156</v>
      </c>
      <c r="C16" s="8">
        <v>0</v>
      </c>
      <c r="D16" s="8">
        <v>2.830900065600872E-2</v>
      </c>
      <c r="E16" s="10">
        <v>2.830900065600872E-2</v>
      </c>
      <c r="F16" s="8">
        <v>5.6032710075378418</v>
      </c>
      <c r="G16" s="8">
        <v>199.43219604492185</v>
      </c>
      <c r="H16" s="8">
        <v>1.0456900355017078</v>
      </c>
      <c r="I16" s="8">
        <v>39.951342804808142</v>
      </c>
      <c r="J16" s="7">
        <v>51.912705168345511</v>
      </c>
      <c r="K16" s="7">
        <v>7.039843745560137E-2</v>
      </c>
    </row>
    <row r="17" spans="1:11" ht="12" customHeight="1" x14ac:dyDescent="0.25">
      <c r="A17" s="14">
        <f t="shared" si="0"/>
        <v>41405.375</v>
      </c>
      <c r="B17" s="12">
        <v>93.348075866699219</v>
      </c>
      <c r="C17" s="8">
        <v>0</v>
      </c>
      <c r="D17" s="8">
        <v>2.6799000799655914E-2</v>
      </c>
      <c r="E17" s="10">
        <v>2.6799000799655914E-2</v>
      </c>
      <c r="F17" s="8">
        <v>5.6130298978840978</v>
      </c>
      <c r="G17" s="8">
        <v>199.55859222412107</v>
      </c>
      <c r="H17" s="8">
        <v>0.87140834779316567</v>
      </c>
      <c r="I17" s="8">
        <v>39.955564268433889</v>
      </c>
      <c r="J17" s="7">
        <v>51.92700196729524</v>
      </c>
      <c r="K17" s="7">
        <v>2.6399414717058409E-2</v>
      </c>
    </row>
    <row r="18" spans="1:11" ht="12" customHeight="1" x14ac:dyDescent="0.25">
      <c r="A18" s="14">
        <f t="shared" si="0"/>
        <v>41406.375</v>
      </c>
      <c r="B18" s="12">
        <v>93.319908142089844</v>
      </c>
      <c r="C18" s="8">
        <v>0</v>
      </c>
      <c r="D18" s="8">
        <v>2.4643000215291977E-2</v>
      </c>
      <c r="E18" s="10">
        <v>2.4643000215291977E-2</v>
      </c>
      <c r="F18" s="8">
        <v>5.6322531700134277</v>
      </c>
      <c r="G18" s="8">
        <v>199.61077728271482</v>
      </c>
      <c r="H18" s="8">
        <v>0.58093892877862541</v>
      </c>
      <c r="I18" s="8">
        <v>39.961926491374747</v>
      </c>
      <c r="J18" s="7">
        <v>51.931175452465411</v>
      </c>
      <c r="K18" s="7">
        <v>3.5199218727800685E-2</v>
      </c>
    </row>
    <row r="19" spans="1:11" ht="12" customHeight="1" x14ac:dyDescent="0.25">
      <c r="A19" s="14">
        <f t="shared" si="0"/>
        <v>41407.375</v>
      </c>
      <c r="B19" s="12">
        <v>93.277420043945313</v>
      </c>
      <c r="C19" s="8">
        <v>0</v>
      </c>
      <c r="D19" s="8">
        <v>2.2067999467253685E-2</v>
      </c>
      <c r="E19" s="10">
        <v>2.2067999467253685E-2</v>
      </c>
      <c r="F19" s="8">
        <v>5.666752815246582</v>
      </c>
      <c r="G19" s="8">
        <v>199.9054016113281</v>
      </c>
      <c r="H19" s="8">
        <v>0.63903279443162453</v>
      </c>
      <c r="I19" s="8">
        <v>39.977099322653736</v>
      </c>
      <c r="J19" s="7">
        <v>51.941304317950511</v>
      </c>
      <c r="K19" s="7">
        <v>2.6399414717058409E-2</v>
      </c>
    </row>
    <row r="20" spans="1:11" ht="12" customHeight="1" x14ac:dyDescent="0.25">
      <c r="A20" s="14">
        <f t="shared" si="0"/>
        <v>41408.375</v>
      </c>
      <c r="B20" s="12">
        <v>92.302209228643704</v>
      </c>
      <c r="C20" s="8">
        <v>0</v>
      </c>
      <c r="D20" s="8">
        <v>1.5309999696910381E-2</v>
      </c>
      <c r="E20" s="10">
        <v>1.5309999696910381E-2</v>
      </c>
      <c r="F20" s="8">
        <v>5.6748137474060059</v>
      </c>
      <c r="G20" s="8">
        <v>200.18434753417966</v>
      </c>
      <c r="H20" s="8">
        <v>0.81331448214016655</v>
      </c>
      <c r="I20" s="8">
        <v>39.994864634097297</v>
      </c>
      <c r="J20" s="7">
        <v>51.952406500550026</v>
      </c>
      <c r="K20" s="7">
        <v>3.5199218727800685E-2</v>
      </c>
    </row>
    <row r="21" spans="1:11" ht="12" customHeight="1" x14ac:dyDescent="0.25">
      <c r="A21" s="14">
        <f t="shared" si="0"/>
        <v>41409.375</v>
      </c>
      <c r="B21" s="12">
        <v>92.289863586425781</v>
      </c>
      <c r="C21" s="8">
        <v>0</v>
      </c>
      <c r="D21" s="8">
        <v>2.433915152869609E-2</v>
      </c>
      <c r="E21" s="10">
        <v>2.433915152869609E-2</v>
      </c>
      <c r="F21" s="8">
        <v>5.6844830513000488</v>
      </c>
      <c r="G21" s="8">
        <v>220.57356872558591</v>
      </c>
      <c r="H21" s="8">
        <v>0.98759616984870868</v>
      </c>
      <c r="I21" s="8">
        <v>40.586914332313157</v>
      </c>
      <c r="J21" s="7">
        <v>52.271513519544307</v>
      </c>
      <c r="K21" s="7">
        <v>2.6399414717058409E-2</v>
      </c>
    </row>
    <row r="22" spans="1:11" ht="12" customHeight="1" x14ac:dyDescent="0.25">
      <c r="A22" s="14">
        <f t="shared" si="0"/>
        <v>41410.375</v>
      </c>
      <c r="B22" s="12">
        <v>92.280258178710938</v>
      </c>
      <c r="C22" s="8">
        <v>0</v>
      </c>
      <c r="D22" s="8">
        <v>2.1820999681949615E-2</v>
      </c>
      <c r="E22" s="10">
        <v>2.1820999681949615E-2</v>
      </c>
      <c r="F22" s="8">
        <v>5.7045798301696777</v>
      </c>
      <c r="G22" s="8">
        <v>220.8066696166992</v>
      </c>
      <c r="H22" s="8">
        <v>1.0456900355017078</v>
      </c>
      <c r="I22" s="8">
        <v>40.600358843482432</v>
      </c>
      <c r="J22" s="7">
        <v>52.280214246833488</v>
      </c>
      <c r="K22" s="7">
        <v>2.6399414717058409E-2</v>
      </c>
    </row>
    <row r="23" spans="1:11" ht="12" customHeight="1" x14ac:dyDescent="0.25">
      <c r="A23" s="14">
        <f t="shared" si="0"/>
        <v>41411.375</v>
      </c>
      <c r="B23" s="12">
        <v>92.072036743164062</v>
      </c>
      <c r="C23" s="8">
        <v>0</v>
      </c>
      <c r="D23" s="8">
        <v>1.357599999755621E-2</v>
      </c>
      <c r="E23" s="10">
        <v>1.357599999755621E-2</v>
      </c>
      <c r="F23" s="8">
        <v>5.7438746607784505</v>
      </c>
      <c r="G23" s="8">
        <v>221.14842834472654</v>
      </c>
      <c r="H23" s="8">
        <v>1.2199717232102498</v>
      </c>
      <c r="I23" s="8">
        <v>40.62244495520028</v>
      </c>
      <c r="J23" s="7">
        <v>52.293381317143037</v>
      </c>
      <c r="K23" s="7">
        <v>2.6399414717058409E-2</v>
      </c>
    </row>
    <row r="24" spans="1:11" ht="12" customHeight="1" x14ac:dyDescent="0.25">
      <c r="A24" s="14">
        <f t="shared" si="0"/>
        <v>41412.375</v>
      </c>
      <c r="B24" s="12">
        <v>92.087059020996094</v>
      </c>
      <c r="C24" s="8">
        <v>0</v>
      </c>
      <c r="D24" s="8">
        <v>1.3543999753892422E-2</v>
      </c>
      <c r="E24" s="10">
        <v>1.3543999753892422E-2</v>
      </c>
      <c r="F24" s="8">
        <v>5.9078478813171387</v>
      </c>
      <c r="G24" s="8">
        <v>222.38702621459959</v>
      </c>
      <c r="H24" s="8">
        <v>1.3361595452657928</v>
      </c>
      <c r="I24" s="8">
        <v>40.704922210120287</v>
      </c>
      <c r="J24" s="7">
        <v>52.342069913918081</v>
      </c>
      <c r="K24" s="7">
        <v>2.6399414717058409E-2</v>
      </c>
    </row>
    <row r="25" spans="1:11" ht="12" customHeight="1" x14ac:dyDescent="0.25">
      <c r="A25" s="14">
        <f t="shared" si="0"/>
        <v>41413.375</v>
      </c>
      <c r="B25" s="12">
        <v>91.751121520996094</v>
      </c>
      <c r="C25" s="8">
        <v>0</v>
      </c>
      <c r="D25" s="8">
        <v>1.3511999510228634E-2</v>
      </c>
      <c r="E25" s="10">
        <v>1.3511999510228634E-2</v>
      </c>
      <c r="F25" s="8">
        <v>5.7534661293029785</v>
      </c>
      <c r="G25" s="8">
        <v>221.20566787719724</v>
      </c>
      <c r="H25" s="8">
        <v>1.3942534109187921</v>
      </c>
      <c r="I25" s="8">
        <v>40.626270000495744</v>
      </c>
      <c r="J25" s="7">
        <v>52.296069309734726</v>
      </c>
      <c r="K25" s="7">
        <v>2.6399414717058409E-2</v>
      </c>
    </row>
    <row r="26" spans="1:11" ht="12" customHeight="1" x14ac:dyDescent="0.25">
      <c r="A26" s="14">
        <f t="shared" si="0"/>
        <v>41414.375</v>
      </c>
      <c r="B26" s="12">
        <v>92.148155212402344</v>
      </c>
      <c r="C26" s="8">
        <v>0</v>
      </c>
      <c r="D26" s="8">
        <v>1.5986999496817589E-2</v>
      </c>
      <c r="E26" s="10">
        <v>1.5986999496817589E-2</v>
      </c>
      <c r="F26" s="8">
        <v>5.7783398628234863</v>
      </c>
      <c r="G26" s="8">
        <v>221.40880432128904</v>
      </c>
      <c r="H26" s="8">
        <v>1.3942534109187921</v>
      </c>
      <c r="I26" s="8">
        <v>40.639241497740244</v>
      </c>
      <c r="J26" s="7">
        <v>52.303683014639113</v>
      </c>
      <c r="K26" s="7">
        <v>2.6399414717058409E-2</v>
      </c>
    </row>
    <row r="27" spans="1:11" ht="12" customHeight="1" x14ac:dyDescent="0.25">
      <c r="A27" s="14">
        <f t="shared" si="0"/>
        <v>41415.375</v>
      </c>
      <c r="B27" s="12">
        <v>91.9886474609375</v>
      </c>
      <c r="C27" s="8">
        <v>0</v>
      </c>
      <c r="D27" s="8">
        <v>1.0855999775230885E-2</v>
      </c>
      <c r="E27" s="10">
        <v>1.0855999775230885E-2</v>
      </c>
      <c r="F27" s="8">
        <v>5.8151559829711914</v>
      </c>
      <c r="G27" s="8">
        <v>221.67676010131834</v>
      </c>
      <c r="H27" s="8">
        <v>1.3942534109187921</v>
      </c>
      <c r="I27" s="8">
        <v>40.657243316146186</v>
      </c>
      <c r="J27" s="7">
        <v>52.314203026254312</v>
      </c>
      <c r="K27" s="7">
        <v>2.6399414717058409E-2</v>
      </c>
    </row>
    <row r="28" spans="1:11" ht="12" customHeight="1" x14ac:dyDescent="0.25">
      <c r="A28" s="14">
        <f t="shared" si="0"/>
        <v>41416.375</v>
      </c>
      <c r="B28" s="12">
        <v>91.887702941894531</v>
      </c>
      <c r="C28" s="8">
        <v>0</v>
      </c>
      <c r="D28" s="8">
        <v>1.0739999823272228E-2</v>
      </c>
      <c r="E28" s="10">
        <v>1.0739999823272228E-2</v>
      </c>
      <c r="F28" s="8">
        <v>5.8295021057128906</v>
      </c>
      <c r="G28" s="8">
        <v>221.73476638793943</v>
      </c>
      <c r="H28" s="8">
        <v>1.3361595452657928</v>
      </c>
      <c r="I28" s="8">
        <v>40.662537433534894</v>
      </c>
      <c r="J28" s="7">
        <v>52.317154815073266</v>
      </c>
      <c r="K28" s="7">
        <v>2.6399414717058409E-2</v>
      </c>
    </row>
    <row r="29" spans="1:11" ht="12" customHeight="1" x14ac:dyDescent="0.25">
      <c r="A29" s="14">
        <f t="shared" si="0"/>
        <v>41417.375</v>
      </c>
      <c r="B29" s="12">
        <v>91.902488708496094</v>
      </c>
      <c r="C29" s="8">
        <v>0</v>
      </c>
      <c r="D29" s="8">
        <v>1.2779999524354935E-2</v>
      </c>
      <c r="E29" s="10">
        <v>1.2779999524354935E-2</v>
      </c>
      <c r="F29" s="8">
        <v>5.6307229995727539</v>
      </c>
      <c r="G29" s="8">
        <v>222.07152786254881</v>
      </c>
      <c r="H29" s="8">
        <v>1.3361595452657928</v>
      </c>
      <c r="I29" s="8">
        <v>40.683400076543492</v>
      </c>
      <c r="J29" s="7">
        <v>52.329266700473731</v>
      </c>
      <c r="K29" s="7">
        <v>2.6399414717058409E-2</v>
      </c>
    </row>
    <row r="30" spans="1:11" ht="12" customHeight="1" x14ac:dyDescent="0.25">
      <c r="A30" s="14">
        <f t="shared" si="0"/>
        <v>41418.375</v>
      </c>
      <c r="B30" s="12">
        <v>91.858634948730469</v>
      </c>
      <c r="C30" s="8">
        <v>0</v>
      </c>
      <c r="D30" s="8">
        <v>1.7345000058412552E-2</v>
      </c>
      <c r="E30" s="10">
        <v>1.7345000058412552E-2</v>
      </c>
      <c r="F30" s="8">
        <v>5.6358399391174316</v>
      </c>
      <c r="G30" s="8">
        <v>230.61666336059568</v>
      </c>
      <c r="H30" s="8">
        <v>1.2780655888632491</v>
      </c>
      <c r="I30" s="8">
        <v>40.912779992578592</v>
      </c>
      <c r="J30" s="7">
        <v>52.450526549013617</v>
      </c>
      <c r="K30" s="7">
        <v>2.6399414717058409E-2</v>
      </c>
    </row>
    <row r="31" spans="1:11" ht="12" customHeight="1" x14ac:dyDescent="0.25">
      <c r="A31" s="14">
        <f t="shared" si="0"/>
        <v>41419.375</v>
      </c>
      <c r="B31" s="12">
        <v>91.828269958496094</v>
      </c>
      <c r="C31" s="8">
        <v>0</v>
      </c>
      <c r="D31" s="8">
        <v>1.5874000266194344E-2</v>
      </c>
      <c r="E31" s="10">
        <v>1.5874000266194344E-2</v>
      </c>
      <c r="F31" s="8">
        <v>5.6635837554931641</v>
      </c>
      <c r="G31" s="8">
        <v>230.85075607299802</v>
      </c>
      <c r="H31" s="8">
        <v>0.98759616984870868</v>
      </c>
      <c r="I31" s="8">
        <v>40.929162647934376</v>
      </c>
      <c r="J31" s="7">
        <v>52.460637221655453</v>
      </c>
      <c r="K31" s="7">
        <v>2.6399414717058409E-2</v>
      </c>
    </row>
    <row r="32" spans="1:11" ht="12" customHeight="1" x14ac:dyDescent="0.25">
      <c r="A32" s="14">
        <f t="shared" si="0"/>
        <v>41420.375</v>
      </c>
      <c r="B32" s="12">
        <v>91.79071044921875</v>
      </c>
      <c r="C32" s="8">
        <v>0</v>
      </c>
      <c r="D32" s="8">
        <v>1.4321999624371529E-2</v>
      </c>
      <c r="E32" s="10">
        <v>1.4321999624371529E-2</v>
      </c>
      <c r="F32" s="8">
        <v>5.677189826965332</v>
      </c>
      <c r="G32" s="8">
        <v>230.97893753051756</v>
      </c>
      <c r="H32" s="8">
        <v>1.0456900355017078</v>
      </c>
      <c r="I32" s="8">
        <v>40.937736025320731</v>
      </c>
      <c r="J32" s="7">
        <v>52.465844923038681</v>
      </c>
      <c r="K32" s="7">
        <v>2.6399414717058409E-2</v>
      </c>
    </row>
    <row r="33" spans="1:11" ht="12" customHeight="1" x14ac:dyDescent="0.25">
      <c r="A33" s="14">
        <f t="shared" si="0"/>
        <v>41421.375</v>
      </c>
      <c r="B33" s="12">
        <v>91.666915893554688</v>
      </c>
      <c r="C33" s="8">
        <v>0</v>
      </c>
      <c r="D33" s="8">
        <v>1.4012999832630157E-2</v>
      </c>
      <c r="E33" s="10">
        <v>1.4012999832630157E-2</v>
      </c>
      <c r="F33" s="8">
        <v>5.7116408348083496</v>
      </c>
      <c r="G33" s="8">
        <v>202.3921872928214</v>
      </c>
      <c r="H33" s="8">
        <v>1.3361595452657928</v>
      </c>
      <c r="I33" s="8">
        <v>39.996706371890703</v>
      </c>
      <c r="J33" s="7">
        <v>51.86248169708071</v>
      </c>
      <c r="K33" s="7">
        <v>2.6399414717058409E-2</v>
      </c>
    </row>
    <row r="34" spans="1:11" ht="12" customHeight="1" x14ac:dyDescent="0.25">
      <c r="A34" s="14">
        <f t="shared" si="0"/>
        <v>41422.375</v>
      </c>
      <c r="B34" s="12">
        <v>92.868537902832031</v>
      </c>
      <c r="C34" s="8">
        <v>0</v>
      </c>
      <c r="D34" s="8">
        <v>0.21402700245380402</v>
      </c>
      <c r="E34" s="10">
        <v>0.21402700245380402</v>
      </c>
      <c r="F34" s="8">
        <v>5.9854278564453125</v>
      </c>
      <c r="G34" s="8">
        <v>198.5310119628906</v>
      </c>
      <c r="H34" s="8">
        <v>1.2780655888632491</v>
      </c>
      <c r="I34" s="8">
        <v>39.912223643587957</v>
      </c>
      <c r="J34" s="7">
        <v>51.815628156709224</v>
      </c>
      <c r="K34" s="7">
        <v>2.6399414717058409E-2</v>
      </c>
    </row>
    <row r="35" spans="1:11" ht="12" customHeight="1" x14ac:dyDescent="0.25">
      <c r="A35" s="14">
        <f t="shared" si="0"/>
        <v>41423.375</v>
      </c>
      <c r="B35" s="12">
        <v>92.816200256347656</v>
      </c>
      <c r="C35" s="8">
        <v>0</v>
      </c>
      <c r="D35" s="8">
        <v>0.1393750011920929</v>
      </c>
      <c r="E35" s="10">
        <v>0.1393750011920929</v>
      </c>
      <c r="F35" s="8">
        <v>6.0198588371276855</v>
      </c>
      <c r="G35" s="8">
        <v>199.99804534912107</v>
      </c>
      <c r="H35" s="8">
        <v>1.2199717232102498</v>
      </c>
      <c r="I35" s="8">
        <v>39.940727280765834</v>
      </c>
      <c r="J35" s="7">
        <v>51.828886191235078</v>
      </c>
      <c r="K35" s="7">
        <v>2.6399414717058409E-2</v>
      </c>
    </row>
    <row r="36" spans="1:11" ht="12" customHeight="1" x14ac:dyDescent="0.25">
      <c r="A36" s="14">
        <f t="shared" si="0"/>
        <v>41424.375</v>
      </c>
      <c r="B36" s="12">
        <v>92.918785095214844</v>
      </c>
      <c r="C36" s="8">
        <v>0</v>
      </c>
      <c r="D36" s="8">
        <v>0.20721200108528137</v>
      </c>
      <c r="E36" s="10">
        <v>0.20721200108528137</v>
      </c>
      <c r="F36" s="8">
        <v>5.9707679748535156</v>
      </c>
      <c r="G36" s="8">
        <v>199.67111816406248</v>
      </c>
      <c r="H36" s="8">
        <v>1.2780655888632491</v>
      </c>
      <c r="I36" s="8">
        <v>39.916999264943755</v>
      </c>
      <c r="J36" s="7">
        <v>51.808601170999978</v>
      </c>
      <c r="K36" s="7">
        <v>2.6399414717058409E-2</v>
      </c>
    </row>
    <row r="37" spans="1:11" ht="12" customHeight="1" thickBot="1" x14ac:dyDescent="0.3">
      <c r="A37" s="14">
        <f t="shared" si="0"/>
        <v>41425.375</v>
      </c>
      <c r="B37" s="13">
        <v>92.89471435546875</v>
      </c>
      <c r="C37" s="9">
        <v>0</v>
      </c>
      <c r="D37" s="9">
        <v>0.18520599603652954</v>
      </c>
      <c r="E37" s="10">
        <v>0.18520599603652954</v>
      </c>
      <c r="F37" s="9">
        <v>5.9727158546447754</v>
      </c>
      <c r="G37" s="9">
        <v>199.66422119140623</v>
      </c>
      <c r="H37" s="9">
        <v>1.2199717232102498</v>
      </c>
      <c r="I37" s="9">
        <v>39.917831587522905</v>
      </c>
      <c r="J37" s="46">
        <v>51.80977460939026</v>
      </c>
      <c r="K37" s="46">
        <v>2.6399414717058409E-2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91.666915893554688</v>
      </c>
      <c r="C39" s="35">
        <f t="shared" ref="C39:K39" si="1">MIN(C7:C36)</f>
        <v>0</v>
      </c>
      <c r="D39" s="35">
        <f t="shared" si="1"/>
        <v>1.0739999823272228E-2</v>
      </c>
      <c r="E39" s="35">
        <f t="shared" si="1"/>
        <v>1.0739999823272228E-2</v>
      </c>
      <c r="F39" s="35">
        <f t="shared" si="1"/>
        <v>4.113037109375</v>
      </c>
      <c r="G39" s="35">
        <f t="shared" si="1"/>
        <v>178.10890808105466</v>
      </c>
      <c r="H39" s="35">
        <f t="shared" si="1"/>
        <v>0.46475115209785484</v>
      </c>
      <c r="I39" s="35">
        <f t="shared" si="1"/>
        <v>39.132832889076361</v>
      </c>
      <c r="J39" s="35">
        <f t="shared" si="1"/>
        <v>51.436966103891343</v>
      </c>
      <c r="K39" s="35">
        <f t="shared" si="1"/>
        <v>2.6399414717058409E-2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76" t="str">
        <f>'Promedios PMX'!C2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  <c r="L2" s="37"/>
      <c r="M2" s="29"/>
      <c r="N2" s="29"/>
    </row>
    <row r="3" spans="1:17" x14ac:dyDescent="0.25">
      <c r="A3" s="59" t="s">
        <v>1</v>
      </c>
      <c r="B3" s="61"/>
      <c r="C3" s="76" t="s">
        <v>29</v>
      </c>
      <c r="D3" s="77"/>
      <c r="E3" s="77"/>
      <c r="F3" s="77"/>
      <c r="G3" s="77"/>
      <c r="H3" s="77"/>
      <c r="I3" s="77"/>
      <c r="J3" s="77"/>
      <c r="K3" s="77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41395.375</v>
      </c>
      <c r="B7" s="11">
        <v>95.406096403147018</v>
      </c>
      <c r="C7" s="10">
        <v>0</v>
      </c>
      <c r="D7" s="10">
        <v>0.12340549000898707</v>
      </c>
      <c r="E7" s="10">
        <v>0.12340549000898707</v>
      </c>
      <c r="F7" s="10">
        <v>4.1311927729345843</v>
      </c>
      <c r="G7" s="10">
        <v>178.15920887142698</v>
      </c>
      <c r="H7" s="10">
        <v>1.9924709716128799</v>
      </c>
      <c r="I7" s="10">
        <v>39.135208855863674</v>
      </c>
      <c r="J7" s="10">
        <v>51.42873513325214</v>
      </c>
      <c r="K7" s="10">
        <v>0.62761628056725527</v>
      </c>
      <c r="L7" s="39"/>
      <c r="M7" s="30"/>
      <c r="N7" s="30"/>
    </row>
    <row r="8" spans="1:17" ht="12" customHeight="1" x14ac:dyDescent="0.25">
      <c r="A8" s="14">
        <f t="shared" ref="A8:A37" si="0">A7+1</f>
        <v>41396.375</v>
      </c>
      <c r="B8" s="12">
        <v>95.393974658878577</v>
      </c>
      <c r="C8" s="8">
        <v>0</v>
      </c>
      <c r="D8" s="7">
        <v>0.11459348371637051</v>
      </c>
      <c r="E8" s="8">
        <v>0.11459348371637051</v>
      </c>
      <c r="F8" s="8">
        <v>4.1492793094087226</v>
      </c>
      <c r="G8" s="8">
        <v>178.34654611755838</v>
      </c>
      <c r="H8" s="8">
        <v>1.6853218126400027</v>
      </c>
      <c r="I8" s="8">
        <v>39.145517783278372</v>
      </c>
      <c r="J8" s="7">
        <v>51.438618371489682</v>
      </c>
      <c r="K8" s="7">
        <v>0.87996393835708819</v>
      </c>
      <c r="L8" s="40"/>
      <c r="M8" s="36"/>
      <c r="N8" s="36"/>
    </row>
    <row r="9" spans="1:17" ht="12" customHeight="1" x14ac:dyDescent="0.25">
      <c r="A9" s="14">
        <f t="shared" si="0"/>
        <v>41397.375</v>
      </c>
      <c r="B9" s="12">
        <v>95.371393289117307</v>
      </c>
      <c r="C9" s="8">
        <v>0</v>
      </c>
      <c r="D9" s="7">
        <v>0.10719164700667067</v>
      </c>
      <c r="E9" s="8">
        <v>0.10719164700667067</v>
      </c>
      <c r="F9" s="8">
        <v>4.1836547232833654</v>
      </c>
      <c r="G9" s="8">
        <v>178.39034238354441</v>
      </c>
      <c r="H9" s="8">
        <v>1.0892406721588719</v>
      </c>
      <c r="I9" s="8">
        <v>39.155506669951464</v>
      </c>
      <c r="J9" s="7">
        <v>51.447682122404089</v>
      </c>
      <c r="K9" s="7">
        <v>1.9035074793709568</v>
      </c>
      <c r="L9" s="40"/>
      <c r="M9" s="36"/>
      <c r="N9" s="36"/>
    </row>
    <row r="10" spans="1:17" ht="12" customHeight="1" x14ac:dyDescent="0.25">
      <c r="A10" s="14">
        <f t="shared" si="0"/>
        <v>41398.375</v>
      </c>
      <c r="B10" s="12">
        <v>95.355805024322692</v>
      </c>
      <c r="C10" s="8">
        <v>0</v>
      </c>
      <c r="D10" s="7">
        <v>9.8679011756141854E-2</v>
      </c>
      <c r="E10" s="8">
        <v>9.8679011756141854E-2</v>
      </c>
      <c r="F10" s="8">
        <v>4.2097111514047825</v>
      </c>
      <c r="G10" s="8">
        <v>178.46709263553316</v>
      </c>
      <c r="H10" s="8">
        <v>1.2798927026180522</v>
      </c>
      <c r="I10" s="8">
        <v>39.16505086246783</v>
      </c>
      <c r="J10" s="7">
        <v>51.456981990020715</v>
      </c>
      <c r="K10" s="7">
        <v>0.69961360256653105</v>
      </c>
      <c r="L10" s="40"/>
      <c r="M10" s="36"/>
      <c r="N10" s="36"/>
    </row>
    <row r="11" spans="1:17" ht="12" customHeight="1" x14ac:dyDescent="0.25">
      <c r="A11" s="14">
        <f t="shared" si="0"/>
        <v>41399.375</v>
      </c>
      <c r="B11" s="12">
        <v>95.289428051147084</v>
      </c>
      <c r="C11" s="8">
        <v>0</v>
      </c>
      <c r="D11" s="7">
        <v>7.0626421417039342E-2</v>
      </c>
      <c r="E11" s="8">
        <v>7.0626421417039342E-2</v>
      </c>
      <c r="F11" s="8">
        <v>4.2953953686216941</v>
      </c>
      <c r="G11" s="8">
        <v>179.13309452611335</v>
      </c>
      <c r="H11" s="8">
        <v>1.4322304410638302</v>
      </c>
      <c r="I11" s="8">
        <v>39.205519809583734</v>
      </c>
      <c r="J11" s="7">
        <v>51.492648796910643</v>
      </c>
      <c r="K11" s="7">
        <v>0.27021849076570148</v>
      </c>
      <c r="L11" s="40"/>
      <c r="M11" s="36"/>
      <c r="N11" s="36"/>
    </row>
    <row r="12" spans="1:17" ht="12" customHeight="1" x14ac:dyDescent="0.25">
      <c r="A12" s="14">
        <f t="shared" si="0"/>
        <v>41400.375</v>
      </c>
      <c r="B12" s="12">
        <v>95.263664458863815</v>
      </c>
      <c r="C12" s="8">
        <v>0</v>
      </c>
      <c r="D12" s="7">
        <v>5.9949110765110794E-2</v>
      </c>
      <c r="E12" s="8">
        <v>5.9949110765110794E-2</v>
      </c>
      <c r="F12" s="8">
        <v>4.3287783721671165</v>
      </c>
      <c r="G12" s="8">
        <v>179.37259610221292</v>
      </c>
      <c r="H12" s="8">
        <v>1.5251230074026243</v>
      </c>
      <c r="I12" s="8">
        <v>39.221023114964616</v>
      </c>
      <c r="J12" s="7">
        <v>51.506294793300292</v>
      </c>
      <c r="K12" s="7">
        <v>0.31555433722207182</v>
      </c>
      <c r="L12" s="40"/>
      <c r="M12" s="36"/>
      <c r="N12" s="36"/>
    </row>
    <row r="13" spans="1:17" ht="12" customHeight="1" x14ac:dyDescent="0.25">
      <c r="A13" s="14">
        <f t="shared" si="0"/>
        <v>41401.375</v>
      </c>
      <c r="B13" s="12">
        <v>94.33665233992545</v>
      </c>
      <c r="C13" s="8">
        <v>0</v>
      </c>
      <c r="D13" s="8">
        <v>6.2725337900780873E-2</v>
      </c>
      <c r="E13" s="8">
        <v>6.2725337900780873E-2</v>
      </c>
      <c r="F13" s="8">
        <v>4.9456730369572472</v>
      </c>
      <c r="G13" s="8">
        <v>189.81102281357136</v>
      </c>
      <c r="H13" s="8">
        <v>1.4909465356642781</v>
      </c>
      <c r="I13" s="8">
        <v>39.580462942985797</v>
      </c>
      <c r="J13" s="7">
        <v>51.702890945563055</v>
      </c>
      <c r="K13" s="7">
        <v>0.66320714885490561</v>
      </c>
      <c r="L13" s="40"/>
      <c r="M13" s="36"/>
      <c r="N13" s="36"/>
    </row>
    <row r="14" spans="1:17" ht="12" customHeight="1" x14ac:dyDescent="0.25">
      <c r="A14" s="14">
        <f t="shared" si="0"/>
        <v>41402.375</v>
      </c>
      <c r="B14" s="12">
        <v>93.419990359122437</v>
      </c>
      <c r="C14" s="8">
        <v>0</v>
      </c>
      <c r="D14" s="8">
        <v>4.2148544264421085E-2</v>
      </c>
      <c r="E14" s="8">
        <v>4.2148544264421085E-2</v>
      </c>
      <c r="F14" s="8">
        <v>5.5995533019626436</v>
      </c>
      <c r="G14" s="8">
        <v>199.32277092107142</v>
      </c>
      <c r="H14" s="8">
        <v>1.5927590701987184</v>
      </c>
      <c r="I14" s="8">
        <v>39.945651167968862</v>
      </c>
      <c r="J14" s="7">
        <v>51.913544451321719</v>
      </c>
      <c r="K14" s="7">
        <v>0.96428096870767321</v>
      </c>
      <c r="L14" s="40"/>
      <c r="M14" s="36"/>
      <c r="N14" s="36"/>
    </row>
    <row r="15" spans="1:17" ht="12" customHeight="1" x14ac:dyDescent="0.25">
      <c r="A15" s="14">
        <f t="shared" si="0"/>
        <v>41403.375</v>
      </c>
      <c r="B15" s="12">
        <v>93.38845633277721</v>
      </c>
      <c r="C15" s="8">
        <v>0</v>
      </c>
      <c r="D15" s="8">
        <v>4.3441985924077678E-2</v>
      </c>
      <c r="E15" s="8">
        <v>4.3441985924077678E-2</v>
      </c>
      <c r="F15" s="8">
        <v>5.6277179044787626</v>
      </c>
      <c r="G15" s="8">
        <v>199.4712496585316</v>
      </c>
      <c r="H15" s="8">
        <v>1.6513306732606445</v>
      </c>
      <c r="I15" s="8">
        <v>39.95441763428552</v>
      </c>
      <c r="J15" s="7">
        <v>51.917687969520856</v>
      </c>
      <c r="K15" s="7">
        <v>0.16066629581921002</v>
      </c>
      <c r="L15" s="40"/>
      <c r="M15" s="36"/>
      <c r="N15" s="36"/>
    </row>
    <row r="16" spans="1:17" ht="12" customHeight="1" x14ac:dyDescent="0.25">
      <c r="A16" s="14">
        <f t="shared" si="0"/>
        <v>41404.375</v>
      </c>
      <c r="B16" s="12">
        <v>93.370604894085801</v>
      </c>
      <c r="C16" s="8">
        <v>0</v>
      </c>
      <c r="D16" s="8">
        <v>3.8312903740223878E-2</v>
      </c>
      <c r="E16" s="8">
        <v>3.8312903740223878E-2</v>
      </c>
      <c r="F16" s="8">
        <v>5.6470522951291109</v>
      </c>
      <c r="G16" s="8">
        <v>199.61796363112683</v>
      </c>
      <c r="H16" s="8">
        <v>1.6917204015015399</v>
      </c>
      <c r="I16" s="8">
        <v>39.96420763835232</v>
      </c>
      <c r="J16" s="7">
        <v>51.925527042537574</v>
      </c>
      <c r="K16" s="7">
        <v>0.49097985588414139</v>
      </c>
      <c r="L16" s="40"/>
      <c r="M16" s="36"/>
      <c r="N16" s="36"/>
    </row>
    <row r="17" spans="1:14" ht="12" customHeight="1" x14ac:dyDescent="0.25">
      <c r="A17" s="14">
        <f t="shared" si="0"/>
        <v>41405.375</v>
      </c>
      <c r="B17" s="12">
        <v>93.36421382916599</v>
      </c>
      <c r="C17" s="8">
        <v>0</v>
      </c>
      <c r="D17" s="8">
        <v>3.5222858680565232E-2</v>
      </c>
      <c r="E17" s="8">
        <v>3.5222858680565232E-2</v>
      </c>
      <c r="F17" s="8">
        <v>5.6556959228380128</v>
      </c>
      <c r="G17" s="8">
        <v>199.67304395442318</v>
      </c>
      <c r="H17" s="8">
        <v>1.6484975659298378</v>
      </c>
      <c r="I17" s="8">
        <v>39.968333139960173</v>
      </c>
      <c r="J17" s="7">
        <v>51.929232019809803</v>
      </c>
      <c r="K17" s="7">
        <v>0.16202600029702741</v>
      </c>
      <c r="L17" s="40"/>
      <c r="M17" s="36"/>
      <c r="N17" s="36"/>
    </row>
    <row r="18" spans="1:14" ht="12" customHeight="1" x14ac:dyDescent="0.25">
      <c r="A18" s="14">
        <f t="shared" si="0"/>
        <v>41406.375</v>
      </c>
      <c r="B18" s="12">
        <v>93.340038162485328</v>
      </c>
      <c r="C18" s="8">
        <v>0</v>
      </c>
      <c r="D18" s="8">
        <v>3.3091346963575442E-2</v>
      </c>
      <c r="E18" s="8">
        <v>3.3091346963575442E-2</v>
      </c>
      <c r="F18" s="8">
        <v>5.6785743419958221</v>
      </c>
      <c r="G18" s="8">
        <v>199.82402819035792</v>
      </c>
      <c r="H18" s="8">
        <v>1.2839607659052938</v>
      </c>
      <c r="I18" s="8">
        <v>39.97773828853795</v>
      </c>
      <c r="J18" s="7">
        <v>51.935410000442126</v>
      </c>
      <c r="K18" s="7">
        <v>0.63144264243237513</v>
      </c>
      <c r="L18" s="40"/>
      <c r="M18" s="36"/>
      <c r="N18" s="36"/>
    </row>
    <row r="19" spans="1:14" ht="12" customHeight="1" x14ac:dyDescent="0.25">
      <c r="A19" s="14">
        <f t="shared" si="0"/>
        <v>41407.375</v>
      </c>
      <c r="B19" s="12">
        <v>93.315822356995966</v>
      </c>
      <c r="C19" s="8">
        <v>0</v>
      </c>
      <c r="D19" s="8">
        <v>3.0814642874381071E-2</v>
      </c>
      <c r="E19" s="8">
        <v>3.0814642874381071E-2</v>
      </c>
      <c r="F19" s="8">
        <v>5.7014083780953717</v>
      </c>
      <c r="G19" s="8">
        <v>199.97594306986952</v>
      </c>
      <c r="H19" s="8">
        <v>1.2462329849980789</v>
      </c>
      <c r="I19" s="8">
        <v>39.987335693779279</v>
      </c>
      <c r="J19" s="7">
        <v>51.941723382940175</v>
      </c>
      <c r="K19" s="7">
        <v>1.5581752338247388</v>
      </c>
      <c r="L19" s="40"/>
      <c r="M19" s="36"/>
      <c r="N19" s="36"/>
    </row>
    <row r="20" spans="1:14" ht="12" customHeight="1" x14ac:dyDescent="0.25">
      <c r="A20" s="14">
        <f t="shared" si="0"/>
        <v>41408.375</v>
      </c>
      <c r="B20" s="12">
        <v>92.762014189096959</v>
      </c>
      <c r="C20" s="8">
        <v>0</v>
      </c>
      <c r="D20" s="8">
        <v>3.1544410684671433E-2</v>
      </c>
      <c r="E20" s="8">
        <v>3.1544410684671433E-2</v>
      </c>
      <c r="F20" s="8">
        <v>5.7352432289632489</v>
      </c>
      <c r="G20" s="8">
        <v>211.55296075969238</v>
      </c>
      <c r="H20" s="8">
        <v>1.3052468548071539</v>
      </c>
      <c r="I20" s="8">
        <v>40.325263628000549</v>
      </c>
      <c r="J20" s="7">
        <v>52.124825485888017</v>
      </c>
      <c r="K20" s="7">
        <v>0.24568696146290331</v>
      </c>
      <c r="L20" s="40"/>
      <c r="M20" s="36"/>
      <c r="N20" s="36"/>
    </row>
    <row r="21" spans="1:14" ht="12" customHeight="1" x14ac:dyDescent="0.25">
      <c r="A21" s="14">
        <f t="shared" si="0"/>
        <v>41409.375</v>
      </c>
      <c r="B21" s="12">
        <v>92.308319043682033</v>
      </c>
      <c r="C21" s="8">
        <v>0</v>
      </c>
      <c r="D21" s="8">
        <v>3.1765069585617818E-2</v>
      </c>
      <c r="E21" s="8">
        <v>3.1765069585617818E-2</v>
      </c>
      <c r="F21" s="8">
        <v>5.7244442632242887</v>
      </c>
      <c r="G21" s="8">
        <v>221.19860659368123</v>
      </c>
      <c r="H21" s="8">
        <v>1.6372078639053023</v>
      </c>
      <c r="I21" s="8">
        <v>40.616717519983013</v>
      </c>
      <c r="J21" s="7">
        <v>52.28264165055112</v>
      </c>
      <c r="K21" s="7">
        <v>0.31191043306268734</v>
      </c>
      <c r="L21" s="40"/>
      <c r="M21" s="36"/>
      <c r="N21" s="36"/>
    </row>
    <row r="22" spans="1:14" ht="12" customHeight="1" x14ac:dyDescent="0.25">
      <c r="A22" s="14">
        <f t="shared" si="0"/>
        <v>41410.375</v>
      </c>
      <c r="B22" s="12">
        <v>92.30239835528684</v>
      </c>
      <c r="C22" s="8">
        <v>0</v>
      </c>
      <c r="D22" s="8">
        <v>2.8853698751081885E-2</v>
      </c>
      <c r="E22" s="8">
        <v>2.8853698751081885E-2</v>
      </c>
      <c r="F22" s="8">
        <v>5.7428054267975348</v>
      </c>
      <c r="G22" s="8">
        <v>221.05842974803761</v>
      </c>
      <c r="H22" s="8">
        <v>1.7101298722489824</v>
      </c>
      <c r="I22" s="8">
        <v>40.616946475319125</v>
      </c>
      <c r="J22" s="7">
        <v>52.28414407365851</v>
      </c>
      <c r="K22" s="7">
        <v>0.31340556727281244</v>
      </c>
      <c r="L22" s="40"/>
      <c r="M22" s="36"/>
      <c r="N22" s="36"/>
    </row>
    <row r="23" spans="1:14" ht="12" customHeight="1" x14ac:dyDescent="0.25">
      <c r="A23" s="14">
        <f t="shared" si="0"/>
        <v>41411.375</v>
      </c>
      <c r="B23" s="12">
        <v>92.082788325807925</v>
      </c>
      <c r="C23" s="8">
        <v>0</v>
      </c>
      <c r="D23" s="8">
        <v>1.8702276489578968E-2</v>
      </c>
      <c r="E23" s="8">
        <v>1.8702276489578968E-2</v>
      </c>
      <c r="F23" s="8">
        <v>5.9144502589795467</v>
      </c>
      <c r="G23" s="8">
        <v>222.41653364385684</v>
      </c>
      <c r="H23" s="8">
        <v>1.805865194028643</v>
      </c>
      <c r="I23" s="8">
        <v>40.705963525160989</v>
      </c>
      <c r="J23" s="7">
        <v>52.337357125364839</v>
      </c>
      <c r="K23" s="7">
        <v>0.31070594406067936</v>
      </c>
      <c r="L23" s="40"/>
      <c r="M23" s="36"/>
      <c r="N23" s="36"/>
    </row>
    <row r="24" spans="1:14" ht="12" customHeight="1" x14ac:dyDescent="0.25">
      <c r="A24" s="14">
        <f t="shared" si="0"/>
        <v>41412.375</v>
      </c>
      <c r="B24" s="12">
        <v>92.067650600060816</v>
      </c>
      <c r="C24" s="8">
        <v>0</v>
      </c>
      <c r="D24" s="8">
        <v>1.7916143693689768E-2</v>
      </c>
      <c r="E24" s="8">
        <v>1.7916143693689768E-2</v>
      </c>
      <c r="F24" s="8">
        <v>5.9262088549413052</v>
      </c>
      <c r="G24" s="8">
        <v>222.51565198615972</v>
      </c>
      <c r="H24" s="8">
        <v>1.8222977795369164</v>
      </c>
      <c r="I24" s="8">
        <v>40.712216888184976</v>
      </c>
      <c r="J24" s="7">
        <v>52.341140197761284</v>
      </c>
      <c r="K24" s="7">
        <v>0.46774679779760919</v>
      </c>
      <c r="L24" s="40"/>
      <c r="M24" s="36"/>
      <c r="N24" s="36"/>
    </row>
    <row r="25" spans="1:14" ht="12" customHeight="1" x14ac:dyDescent="0.25">
      <c r="A25" s="14">
        <f t="shared" si="0"/>
        <v>41413.375</v>
      </c>
      <c r="B25" s="12">
        <v>92.19325695726971</v>
      </c>
      <c r="C25" s="8">
        <v>0</v>
      </c>
      <c r="D25" s="8">
        <v>2.3239003306086806E-2</v>
      </c>
      <c r="E25" s="8">
        <v>2.3239003306086806E-2</v>
      </c>
      <c r="F25" s="8">
        <v>5.8291092917709841</v>
      </c>
      <c r="G25" s="8">
        <v>221.73046828972014</v>
      </c>
      <c r="H25" s="8">
        <v>1.7644048432353783</v>
      </c>
      <c r="I25" s="8">
        <v>40.661478249090642</v>
      </c>
      <c r="J25" s="7">
        <v>52.311050157011813</v>
      </c>
      <c r="K25" s="7">
        <v>0.25495107977168857</v>
      </c>
      <c r="L25" s="40"/>
      <c r="M25" s="36"/>
      <c r="N25" s="36"/>
    </row>
    <row r="26" spans="1:14" ht="12" customHeight="1" x14ac:dyDescent="0.25">
      <c r="A26" s="14">
        <f t="shared" si="0"/>
        <v>41414.375</v>
      </c>
      <c r="B26" s="12">
        <v>92.203618591153315</v>
      </c>
      <c r="C26" s="8">
        <v>0</v>
      </c>
      <c r="D26" s="8">
        <v>2.3741211107524817E-2</v>
      </c>
      <c r="E26" s="8">
        <v>2.3741211107524817E-2</v>
      </c>
      <c r="F26" s="8">
        <v>5.8202608210024858</v>
      </c>
      <c r="G26" s="8">
        <v>221.68333729377289</v>
      </c>
      <c r="H26" s="8">
        <v>1.8511629710413426</v>
      </c>
      <c r="I26" s="8">
        <v>40.657452220245887</v>
      </c>
      <c r="J26" s="7">
        <v>52.308608670059066</v>
      </c>
      <c r="K26" s="7">
        <v>0.25747090120784344</v>
      </c>
      <c r="L26" s="40"/>
      <c r="M26" s="36"/>
      <c r="N26" s="36"/>
    </row>
    <row r="27" spans="1:14" ht="12" customHeight="1" x14ac:dyDescent="0.25">
      <c r="A27" s="14">
        <f t="shared" si="0"/>
        <v>41415.375</v>
      </c>
      <c r="B27" s="12">
        <v>92.01487642708247</v>
      </c>
      <c r="C27" s="8">
        <v>0</v>
      </c>
      <c r="D27" s="8">
        <v>1.6479279935862911E-2</v>
      </c>
      <c r="E27" s="8">
        <v>1.6479279935862911E-2</v>
      </c>
      <c r="F27" s="8">
        <v>5.9670871417934368</v>
      </c>
      <c r="G27" s="8">
        <v>222.82174513803741</v>
      </c>
      <c r="H27" s="8">
        <v>1.855595146706799</v>
      </c>
      <c r="I27" s="8">
        <v>40.732692638868947</v>
      </c>
      <c r="J27" s="7">
        <v>52.352941398880745</v>
      </c>
      <c r="K27" s="7">
        <v>0.11456448031242687</v>
      </c>
      <c r="L27" s="40"/>
      <c r="M27" s="36"/>
      <c r="N27" s="36"/>
    </row>
    <row r="28" spans="1:14" ht="12" customHeight="1" x14ac:dyDescent="0.25">
      <c r="A28" s="14">
        <f t="shared" si="0"/>
        <v>41416.375</v>
      </c>
      <c r="B28" s="12">
        <v>92.043238406541505</v>
      </c>
      <c r="C28" s="8">
        <v>0</v>
      </c>
      <c r="D28" s="8">
        <v>1.7714235831742153E-2</v>
      </c>
      <c r="E28" s="8">
        <v>1.7714235831742153E-2</v>
      </c>
      <c r="F28" s="8">
        <v>5.9458018339082681</v>
      </c>
      <c r="G28" s="8">
        <v>222.63504595770317</v>
      </c>
      <c r="H28" s="8">
        <v>1.8787678321316414</v>
      </c>
      <c r="I28" s="8">
        <v>40.720984321651841</v>
      </c>
      <c r="J28" s="7">
        <v>52.345999120081899</v>
      </c>
      <c r="K28" s="7">
        <v>9.2055316818830654E-2</v>
      </c>
      <c r="L28" s="40"/>
      <c r="M28" s="36"/>
      <c r="N28" s="36"/>
    </row>
    <row r="29" spans="1:14" ht="12" customHeight="1" x14ac:dyDescent="0.25">
      <c r="A29" s="14">
        <f t="shared" si="0"/>
        <v>41417.375</v>
      </c>
      <c r="B29" s="12">
        <v>91.990057814460428</v>
      </c>
      <c r="C29" s="8">
        <v>0</v>
      </c>
      <c r="D29" s="8">
        <v>2.3390996010247127E-2</v>
      </c>
      <c r="E29" s="8">
        <v>2.3390996010247127E-2</v>
      </c>
      <c r="F29" s="8">
        <v>5.7679180607048028</v>
      </c>
      <c r="G29" s="8">
        <v>226.92565289233647</v>
      </c>
      <c r="H29" s="8">
        <v>1.9344440921399488</v>
      </c>
      <c r="I29" s="8">
        <v>40.819250319115632</v>
      </c>
      <c r="J29" s="7">
        <v>52.395928742762564</v>
      </c>
      <c r="K29" s="7">
        <v>0.13144660184316082</v>
      </c>
      <c r="L29" s="40"/>
      <c r="M29" s="36"/>
      <c r="N29" s="36"/>
    </row>
    <row r="30" spans="1:14" ht="12" customHeight="1" x14ac:dyDescent="0.25">
      <c r="A30" s="14">
        <f t="shared" si="0"/>
        <v>41418.375</v>
      </c>
      <c r="B30" s="12">
        <v>91.882742662870825</v>
      </c>
      <c r="C30" s="8">
        <v>0</v>
      </c>
      <c r="D30" s="8">
        <v>2.4089357477342491E-2</v>
      </c>
      <c r="E30" s="8">
        <v>2.4089357477342491E-2</v>
      </c>
      <c r="F30" s="8">
        <v>5.6668306118572689</v>
      </c>
      <c r="G30" s="8">
        <v>230.85110480743245</v>
      </c>
      <c r="H30" s="8">
        <v>1.8673872088356951</v>
      </c>
      <c r="I30" s="8">
        <v>40.928859248519601</v>
      </c>
      <c r="J30" s="7">
        <v>52.454493174461959</v>
      </c>
      <c r="K30" s="7">
        <v>0.17454494339750679</v>
      </c>
      <c r="L30" s="40"/>
      <c r="M30" s="36"/>
      <c r="N30" s="36"/>
    </row>
    <row r="31" spans="1:14" ht="12" customHeight="1" x14ac:dyDescent="0.25">
      <c r="A31" s="14">
        <f t="shared" si="0"/>
        <v>41419.375</v>
      </c>
      <c r="B31" s="12">
        <v>91.861738304891645</v>
      </c>
      <c r="C31" s="8">
        <v>0</v>
      </c>
      <c r="D31" s="8">
        <v>2.1812342636101757E-2</v>
      </c>
      <c r="E31" s="8">
        <v>2.1812342636101757E-2</v>
      </c>
      <c r="F31" s="8">
        <v>5.6859049431756867</v>
      </c>
      <c r="G31" s="8">
        <v>230.9382269146756</v>
      </c>
      <c r="H31" s="8">
        <v>1.7918446917775404</v>
      </c>
      <c r="I31" s="8">
        <v>40.937726153137952</v>
      </c>
      <c r="J31" s="7">
        <v>52.460372613314362</v>
      </c>
      <c r="K31" s="7">
        <v>0.50998950381355179</v>
      </c>
      <c r="L31" s="40"/>
      <c r="M31" s="36"/>
      <c r="N31" s="36"/>
    </row>
    <row r="32" spans="1:14" ht="12" customHeight="1" x14ac:dyDescent="0.25">
      <c r="A32" s="14">
        <f t="shared" si="0"/>
        <v>41420.375</v>
      </c>
      <c r="B32" s="12">
        <v>91.823429181635262</v>
      </c>
      <c r="C32" s="8">
        <v>0</v>
      </c>
      <c r="D32" s="8">
        <v>2.035470746276891E-2</v>
      </c>
      <c r="E32" s="8">
        <v>2.035470746276891E-2</v>
      </c>
      <c r="F32" s="8">
        <v>5.7136783286641615</v>
      </c>
      <c r="G32" s="8">
        <v>231.16771140143081</v>
      </c>
      <c r="H32" s="8">
        <v>1.4856958745877804</v>
      </c>
      <c r="I32" s="8">
        <v>40.953746563866133</v>
      </c>
      <c r="J32" s="7">
        <v>52.469734316714998</v>
      </c>
      <c r="K32" s="7">
        <v>0.31016405192556173</v>
      </c>
      <c r="L32" s="40"/>
      <c r="M32" s="36"/>
      <c r="N32" s="36"/>
    </row>
    <row r="33" spans="1:14" ht="12" customHeight="1" x14ac:dyDescent="0.25">
      <c r="A33" s="14">
        <f t="shared" si="0"/>
        <v>41421.375</v>
      </c>
      <c r="B33" s="12">
        <v>92.20626590581962</v>
      </c>
      <c r="C33" s="8">
        <v>0</v>
      </c>
      <c r="D33" s="8">
        <v>0.12259616085684949</v>
      </c>
      <c r="E33" s="8">
        <v>0.12259616085684949</v>
      </c>
      <c r="F33" s="8">
        <v>5.863203264642828</v>
      </c>
      <c r="G33" s="8">
        <v>220.00319164415424</v>
      </c>
      <c r="H33" s="8">
        <v>1.8522421213900775</v>
      </c>
      <c r="I33" s="8">
        <v>40.558584043101447</v>
      </c>
      <c r="J33" s="7">
        <v>52.208875145733387</v>
      </c>
      <c r="K33" s="7">
        <v>5.9315283093627949E-2</v>
      </c>
      <c r="L33" s="40"/>
      <c r="M33" s="36"/>
      <c r="N33" s="36"/>
    </row>
    <row r="34" spans="1:14" ht="12" customHeight="1" x14ac:dyDescent="0.25">
      <c r="A34" s="14">
        <f t="shared" si="0"/>
        <v>41422.375</v>
      </c>
      <c r="B34" s="12">
        <v>92.873652534686869</v>
      </c>
      <c r="C34" s="8">
        <v>0</v>
      </c>
      <c r="D34" s="8">
        <v>0.26869746629292729</v>
      </c>
      <c r="E34" s="8">
        <v>0.26869746629292729</v>
      </c>
      <c r="F34" s="8">
        <v>6.0414546742114599</v>
      </c>
      <c r="G34" s="8">
        <v>200.04321966277166</v>
      </c>
      <c r="H34" s="8">
        <v>1.811028977210279</v>
      </c>
      <c r="I34" s="8">
        <v>39.930820158098982</v>
      </c>
      <c r="J34" s="7">
        <v>51.80056682992862</v>
      </c>
      <c r="K34" s="7">
        <v>0.35262634887439748</v>
      </c>
      <c r="L34" s="40"/>
      <c r="M34" s="36"/>
      <c r="N34" s="36"/>
    </row>
    <row r="35" spans="1:14" ht="12" customHeight="1" x14ac:dyDescent="0.25">
      <c r="A35" s="14">
        <f t="shared" si="0"/>
        <v>41423.375</v>
      </c>
      <c r="B35" s="12">
        <v>92.844748528516178</v>
      </c>
      <c r="C35" s="8">
        <v>0</v>
      </c>
      <c r="D35" s="8">
        <v>0.23570084941391015</v>
      </c>
      <c r="E35" s="8">
        <v>0.23570084941391015</v>
      </c>
      <c r="F35" s="8">
        <v>6.0950728561348662</v>
      </c>
      <c r="G35" s="8">
        <v>200.44471525938459</v>
      </c>
      <c r="H35" s="8">
        <v>1.8677312020588708</v>
      </c>
      <c r="I35" s="8">
        <v>39.963821644138577</v>
      </c>
      <c r="J35" s="7">
        <v>51.834020372971608</v>
      </c>
      <c r="K35" s="7">
        <v>6.171406305263509E-2</v>
      </c>
      <c r="L35" s="40"/>
      <c r="M35" s="36"/>
      <c r="N35" s="36"/>
    </row>
    <row r="36" spans="1:14" ht="12" customHeight="1" x14ac:dyDescent="0.25">
      <c r="A36" s="14">
        <f t="shared" si="0"/>
        <v>41424.375</v>
      </c>
      <c r="B36" s="12">
        <v>92.887666734862819</v>
      </c>
      <c r="C36" s="8">
        <v>0</v>
      </c>
      <c r="D36" s="8">
        <v>0.27439965604723787</v>
      </c>
      <c r="E36" s="8">
        <v>0.27439965604723787</v>
      </c>
      <c r="F36" s="8">
        <v>6.0235022371280298</v>
      </c>
      <c r="G36" s="8">
        <v>199.95719730831752</v>
      </c>
      <c r="H36" s="8">
        <v>2.1694023558736193</v>
      </c>
      <c r="I36" s="8">
        <v>39.922416703409908</v>
      </c>
      <c r="J36" s="7">
        <v>51.793316547567819</v>
      </c>
      <c r="K36" s="7">
        <v>0.25043860353447672</v>
      </c>
      <c r="L36" s="40"/>
      <c r="M36" s="36"/>
      <c r="N36" s="36"/>
    </row>
    <row r="37" spans="1:14" ht="12" customHeight="1" thickBot="1" x14ac:dyDescent="0.3">
      <c r="A37" s="14">
        <f t="shared" si="0"/>
        <v>41425.375</v>
      </c>
      <c r="B37" s="26">
        <v>92.872172148870121</v>
      </c>
      <c r="C37" s="27">
        <v>0</v>
      </c>
      <c r="D37" s="27">
        <v>0.25739258580438351</v>
      </c>
      <c r="E37" s="8">
        <v>0.25739258580438351</v>
      </c>
      <c r="F37" s="27">
        <v>6.0445830223713228</v>
      </c>
      <c r="G37" s="27">
        <v>200.31573149118003</v>
      </c>
      <c r="H37" s="27">
        <v>2.4583971922332211</v>
      </c>
      <c r="I37" s="27">
        <v>39.94201589500252</v>
      </c>
      <c r="J37" s="47">
        <v>51.811945920191746</v>
      </c>
      <c r="K37" s="47">
        <v>4.6647216844156805E-2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91.823429181635262</v>
      </c>
      <c r="C40" s="31">
        <f>MIN(C7:C36)</f>
        <v>0</v>
      </c>
      <c r="D40" s="31">
        <f t="shared" ref="D40:K40" si="1">MIN(D7:D36)</f>
        <v>1.6479279935862911E-2</v>
      </c>
      <c r="E40" s="31">
        <f t="shared" si="1"/>
        <v>1.6479279935862911E-2</v>
      </c>
      <c r="F40" s="31">
        <f t="shared" si="1"/>
        <v>4.1311927729345843</v>
      </c>
      <c r="G40" s="31">
        <f t="shared" si="1"/>
        <v>178.15920887142698</v>
      </c>
      <c r="H40" s="31">
        <f t="shared" si="1"/>
        <v>1.0892406721588719</v>
      </c>
      <c r="I40" s="31">
        <f t="shared" si="1"/>
        <v>39.135208855863674</v>
      </c>
      <c r="J40" s="31">
        <f t="shared" si="1"/>
        <v>51.42873513325214</v>
      </c>
      <c r="K40" s="31">
        <f t="shared" si="1"/>
        <v>5.9315283093627949E-2</v>
      </c>
      <c r="L40" s="28"/>
    </row>
    <row r="41" spans="1:14" x14ac:dyDescent="0.25">
      <c r="A41" s="20" t="s">
        <v>18</v>
      </c>
      <c r="B41" s="32">
        <f>AVERAGE(B7:B37)</f>
        <v>93.156024995891286</v>
      </c>
      <c r="C41" s="32">
        <f t="shared" ref="C41:K41" si="2">AVERAGE(C7:C37)</f>
        <v>0</v>
      </c>
      <c r="D41" s="32">
        <f t="shared" si="2"/>
        <v>7.4793297948579696E-2</v>
      </c>
      <c r="E41" s="32">
        <f t="shared" si="2"/>
        <v>7.4793297948579696E-2</v>
      </c>
      <c r="F41" s="32">
        <f t="shared" si="2"/>
        <v>5.4729434193402833</v>
      </c>
      <c r="G41" s="32">
        <f t="shared" si="2"/>
        <v>206.05885269895765</v>
      </c>
      <c r="H41" s="32">
        <f t="shared" si="2"/>
        <v>1.6928574089904471</v>
      </c>
      <c r="I41" s="32">
        <f t="shared" si="2"/>
        <v>40.132675154737946</v>
      </c>
      <c r="J41" s="32">
        <f t="shared" si="2"/>
        <v>51.99854640523926</v>
      </c>
      <c r="K41" s="32">
        <f t="shared" si="2"/>
        <v>0.43847214105858817</v>
      </c>
      <c r="L41" s="28"/>
    </row>
    <row r="42" spans="1:14" x14ac:dyDescent="0.25">
      <c r="A42" s="21" t="s">
        <v>19</v>
      </c>
      <c r="B42" s="33">
        <f>MAX(B7:B36)</f>
        <v>95.406096403147018</v>
      </c>
      <c r="C42" s="33">
        <f>MAX(C7:C36)</f>
        <v>0</v>
      </c>
      <c r="D42" s="33">
        <f t="shared" ref="D42:K42" si="3">MAX(D7:D36)</f>
        <v>0.27439965604723787</v>
      </c>
      <c r="E42" s="33">
        <f t="shared" si="3"/>
        <v>0.27439965604723787</v>
      </c>
      <c r="F42" s="33">
        <f t="shared" si="3"/>
        <v>6.0950728561348662</v>
      </c>
      <c r="G42" s="33">
        <f t="shared" si="3"/>
        <v>231.16771140143081</v>
      </c>
      <c r="H42" s="33">
        <f t="shared" si="3"/>
        <v>2.1694023558736193</v>
      </c>
      <c r="I42" s="33">
        <f t="shared" si="3"/>
        <v>40.953746563866133</v>
      </c>
      <c r="J42" s="33">
        <f t="shared" si="3"/>
        <v>52.469734316714998</v>
      </c>
      <c r="K42" s="33">
        <f t="shared" si="3"/>
        <v>1.9035074793709568</v>
      </c>
      <c r="L42" s="28"/>
    </row>
    <row r="43" spans="1:14" ht="15.75" thickBot="1" x14ac:dyDescent="0.3">
      <c r="A43" s="24" t="s">
        <v>25</v>
      </c>
      <c r="B43" s="34">
        <f>STDEV(B7:B37)</f>
        <v>1.2443801845683184</v>
      </c>
      <c r="C43" s="34">
        <f t="shared" ref="C43:K43" si="4">STDEV(C7:C37)</f>
        <v>0</v>
      </c>
      <c r="D43" s="34">
        <f t="shared" si="4"/>
        <v>7.9298884662210967E-2</v>
      </c>
      <c r="E43" s="34">
        <f t="shared" si="4"/>
        <v>7.9298884662210967E-2</v>
      </c>
      <c r="F43" s="34">
        <f t="shared" si="4"/>
        <v>0.65886744444322209</v>
      </c>
      <c r="G43" s="34">
        <f t="shared" si="4"/>
        <v>18.001317945484107</v>
      </c>
      <c r="H43" s="34">
        <f t="shared" si="4"/>
        <v>0.28524570275990518</v>
      </c>
      <c r="I43" s="34">
        <f t="shared" si="4"/>
        <v>0.61138837128071311</v>
      </c>
      <c r="J43" s="34">
        <f t="shared" si="4"/>
        <v>0.35074988794226736</v>
      </c>
      <c r="K43" s="34">
        <f t="shared" si="4"/>
        <v>0.42062530648800539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3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1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6" t="str">
        <f>'Promedios ALT V '!C3:K3</f>
        <v>ALTAMIRA V</v>
      </c>
      <c r="D3" s="77"/>
      <c r="E3" s="77"/>
      <c r="F3" s="77"/>
      <c r="G3" s="77"/>
      <c r="H3" s="77"/>
      <c r="I3" s="77"/>
      <c r="J3" s="77"/>
      <c r="K3" s="77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41395.375</v>
      </c>
      <c r="B7" s="11">
        <v>95.415695190429687</v>
      </c>
      <c r="C7" s="10">
        <v>0</v>
      </c>
      <c r="D7" s="10">
        <v>0.1403689980506897</v>
      </c>
      <c r="E7" s="10">
        <v>0.1403689980506897</v>
      </c>
      <c r="F7" s="10">
        <v>4.1600809097290039</v>
      </c>
      <c r="G7" s="10">
        <v>178.60939636230466</v>
      </c>
      <c r="H7" s="10">
        <v>3.4856333911726627</v>
      </c>
      <c r="I7" s="10">
        <v>39.148119678449802</v>
      </c>
      <c r="J7" s="10">
        <v>51.440578144689916</v>
      </c>
      <c r="K7" s="10">
        <v>2.463417091809887</v>
      </c>
    </row>
    <row r="8" spans="1:13" ht="12" customHeight="1" x14ac:dyDescent="0.25">
      <c r="A8" s="14">
        <f t="shared" ref="A8:A37" si="0">A7+1</f>
        <v>41396.375</v>
      </c>
      <c r="B8" s="12">
        <v>95.404396057128906</v>
      </c>
      <c r="C8" s="8">
        <v>0</v>
      </c>
      <c r="D8" s="7">
        <v>0.12007399648427963</v>
      </c>
      <c r="E8" s="10">
        <v>0.12007399648427963</v>
      </c>
      <c r="F8" s="8">
        <v>4.1620950698852539</v>
      </c>
      <c r="G8" s="8">
        <v>178.79000701904295</v>
      </c>
      <c r="H8" s="8">
        <v>2.7885068218375841</v>
      </c>
      <c r="I8" s="8">
        <v>39.152367707351061</v>
      </c>
      <c r="J8" s="7">
        <v>51.444430479250251</v>
      </c>
      <c r="K8" s="7">
        <v>2.9402072694183139</v>
      </c>
    </row>
    <row r="9" spans="1:13" ht="12" customHeight="1" x14ac:dyDescent="0.25">
      <c r="A9" s="14">
        <f t="shared" si="0"/>
        <v>41397.375</v>
      </c>
      <c r="B9" s="12">
        <v>95.390035477641476</v>
      </c>
      <c r="C9" s="8">
        <v>0</v>
      </c>
      <c r="D9" s="7">
        <v>0.11530499905347824</v>
      </c>
      <c r="E9" s="10">
        <v>0.11530499905347824</v>
      </c>
      <c r="F9" s="8">
        <v>4.2052488327026367</v>
      </c>
      <c r="G9" s="8">
        <v>178.86971130371091</v>
      </c>
      <c r="H9" s="8">
        <v>1.7428166955863313</v>
      </c>
      <c r="I9" s="8">
        <v>39.165307367119865</v>
      </c>
      <c r="J9" s="7">
        <v>51.455714590282376</v>
      </c>
      <c r="K9" s="7">
        <v>3.6377342481302963</v>
      </c>
    </row>
    <row r="10" spans="1:13" ht="12" customHeight="1" x14ac:dyDescent="0.25">
      <c r="A10" s="14">
        <f t="shared" si="0"/>
        <v>41398.375</v>
      </c>
      <c r="B10" s="12">
        <v>95.373519897460938</v>
      </c>
      <c r="C10" s="8">
        <v>0</v>
      </c>
      <c r="D10" s="7">
        <v>0.10778000205755234</v>
      </c>
      <c r="E10" s="10">
        <v>0.10778000205755234</v>
      </c>
      <c r="F10" s="8">
        <v>4.2543587684631348</v>
      </c>
      <c r="G10" s="8">
        <v>178.88407745361326</v>
      </c>
      <c r="H10" s="8">
        <v>1.9751923396974174</v>
      </c>
      <c r="I10" s="8">
        <v>39.177019009968596</v>
      </c>
      <c r="J10" s="7">
        <v>51.467248852909329</v>
      </c>
      <c r="K10" s="7">
        <v>2.8077656011463121</v>
      </c>
    </row>
    <row r="11" spans="1:13" ht="12" customHeight="1" x14ac:dyDescent="0.25">
      <c r="A11" s="14">
        <f t="shared" si="0"/>
        <v>41399.375</v>
      </c>
      <c r="B11" s="12">
        <v>95.37078953588329</v>
      </c>
      <c r="C11" s="8">
        <v>0</v>
      </c>
      <c r="D11" s="7">
        <v>0.10418201349079587</v>
      </c>
      <c r="E11" s="10">
        <v>0.10418201349079587</v>
      </c>
      <c r="F11" s="8">
        <v>4.3738408088684082</v>
      </c>
      <c r="G11" s="8">
        <v>179.96051635742185</v>
      </c>
      <c r="H11" s="8">
        <v>2.4399434464204997</v>
      </c>
      <c r="I11" s="8">
        <v>39.231488382689555</v>
      </c>
      <c r="J11" s="7">
        <v>51.510775230409294</v>
      </c>
      <c r="K11" s="7">
        <v>1.801208063132993</v>
      </c>
    </row>
    <row r="12" spans="1:13" ht="12" customHeight="1" x14ac:dyDescent="0.25">
      <c r="A12" s="14">
        <f t="shared" si="0"/>
        <v>41400.375</v>
      </c>
      <c r="B12" s="12">
        <v>95.342041015625</v>
      </c>
      <c r="C12" s="8">
        <v>0</v>
      </c>
      <c r="D12" s="7">
        <v>8.8039003312587738E-2</v>
      </c>
      <c r="E12" s="10">
        <v>8.8039003312587738E-2</v>
      </c>
      <c r="F12" s="8">
        <v>4.367760181427002</v>
      </c>
      <c r="G12" s="8">
        <v>179.78182830810545</v>
      </c>
      <c r="H12" s="8">
        <v>2.3237557151145016</v>
      </c>
      <c r="I12" s="8">
        <v>39.234208212756954</v>
      </c>
      <c r="J12" s="7">
        <v>51.515273410905372</v>
      </c>
      <c r="K12" s="7">
        <v>1.3597355778158224</v>
      </c>
    </row>
    <row r="13" spans="1:13" ht="12" customHeight="1" x14ac:dyDescent="0.25">
      <c r="A13" s="14">
        <f t="shared" si="0"/>
        <v>41401.375</v>
      </c>
      <c r="B13" s="12">
        <v>95.335746765136719</v>
      </c>
      <c r="C13" s="8">
        <v>0</v>
      </c>
      <c r="D13" s="8">
        <v>9.6487000584602356E-2</v>
      </c>
      <c r="E13" s="10">
        <v>9.6487000584602356E-2</v>
      </c>
      <c r="F13" s="8">
        <v>5.5606188774108887</v>
      </c>
      <c r="G13" s="8">
        <v>199.05236663818357</v>
      </c>
      <c r="H13" s="8">
        <v>2.1494739366564146</v>
      </c>
      <c r="I13" s="8">
        <v>39.928260634921799</v>
      </c>
      <c r="J13" s="7">
        <v>51.904636642359627</v>
      </c>
      <c r="K13" s="7">
        <v>1.9777971259915499</v>
      </c>
    </row>
    <row r="14" spans="1:13" ht="12" customHeight="1" x14ac:dyDescent="0.25">
      <c r="A14" s="14">
        <f t="shared" si="0"/>
        <v>41402.375</v>
      </c>
      <c r="B14" s="12">
        <v>93.476577758789063</v>
      </c>
      <c r="C14" s="8">
        <v>0</v>
      </c>
      <c r="D14" s="8">
        <v>6.3658997416496277E-2</v>
      </c>
      <c r="E14" s="10">
        <v>6.3658997416496277E-2</v>
      </c>
      <c r="F14" s="8">
        <v>5.6416139602661133</v>
      </c>
      <c r="G14" s="8">
        <v>199.85121002197263</v>
      </c>
      <c r="H14" s="8">
        <v>2.4399434464204997</v>
      </c>
      <c r="I14" s="8">
        <v>39.966620244935882</v>
      </c>
      <c r="J14" s="7">
        <v>51.92601778140115</v>
      </c>
      <c r="K14" s="7">
        <v>2.5605409818760214</v>
      </c>
    </row>
    <row r="15" spans="1:13" ht="12" customHeight="1" x14ac:dyDescent="0.25">
      <c r="A15" s="14">
        <f t="shared" si="0"/>
        <v>41403.375</v>
      </c>
      <c r="B15" s="12">
        <v>93.424171447753906</v>
      </c>
      <c r="C15" s="8">
        <v>0</v>
      </c>
      <c r="D15" s="8">
        <v>0.13004699349403381</v>
      </c>
      <c r="E15" s="10">
        <v>0.13004699349403381</v>
      </c>
      <c r="F15" s="8">
        <v>5.6600780487060547</v>
      </c>
      <c r="G15" s="8">
        <v>199.80122222900388</v>
      </c>
      <c r="H15" s="8">
        <v>2.4399434464204997</v>
      </c>
      <c r="I15" s="8">
        <v>39.967566272785405</v>
      </c>
      <c r="J15" s="7">
        <v>51.927455016018705</v>
      </c>
      <c r="K15" s="7">
        <v>1.8453554577195486</v>
      </c>
    </row>
    <row r="16" spans="1:13" ht="12" customHeight="1" x14ac:dyDescent="0.25">
      <c r="A16" s="14">
        <f t="shared" si="0"/>
        <v>41404.375</v>
      </c>
      <c r="B16" s="12">
        <v>93.40655517578125</v>
      </c>
      <c r="C16" s="8">
        <v>0</v>
      </c>
      <c r="D16" s="8">
        <v>7.4253000319004059E-2</v>
      </c>
      <c r="E16" s="10">
        <v>7.4253000319004059E-2</v>
      </c>
      <c r="F16" s="8">
        <v>5.6854062080383301</v>
      </c>
      <c r="G16" s="8">
        <v>199.96651306152341</v>
      </c>
      <c r="H16" s="8">
        <v>2.5561311777264981</v>
      </c>
      <c r="I16" s="8">
        <v>39.979709995661572</v>
      </c>
      <c r="J16" s="7">
        <v>51.934723056901142</v>
      </c>
      <c r="K16" s="7">
        <v>1.942479347785683</v>
      </c>
    </row>
    <row r="17" spans="1:11" ht="12" customHeight="1" x14ac:dyDescent="0.25">
      <c r="A17" s="14">
        <f t="shared" si="0"/>
        <v>41405.375</v>
      </c>
      <c r="B17" s="12">
        <v>93.399040222167969</v>
      </c>
      <c r="C17" s="8">
        <v>0</v>
      </c>
      <c r="D17" s="8">
        <v>3.9730001240968704E-2</v>
      </c>
      <c r="E17" s="10">
        <v>3.9730001240968704E-2</v>
      </c>
      <c r="F17" s="8">
        <v>5.6868557929992676</v>
      </c>
      <c r="G17" s="8">
        <v>199.96247711181638</v>
      </c>
      <c r="H17" s="8">
        <v>2.6142250433794971</v>
      </c>
      <c r="I17" s="8">
        <v>39.980783373413921</v>
      </c>
      <c r="J17" s="7">
        <v>51.936651498286714</v>
      </c>
      <c r="K17" s="7">
        <v>1.2184642931631324</v>
      </c>
    </row>
    <row r="18" spans="1:11" ht="12" customHeight="1" x14ac:dyDescent="0.25">
      <c r="A18" s="14">
        <f t="shared" si="0"/>
        <v>41406.375</v>
      </c>
      <c r="B18" s="12">
        <v>93.383567810058594</v>
      </c>
      <c r="C18" s="8">
        <v>0</v>
      </c>
      <c r="D18" s="8">
        <v>3.8020998239517212E-2</v>
      </c>
      <c r="E18" s="10">
        <v>3.8020998239517212E-2</v>
      </c>
      <c r="F18" s="8">
        <v>5.7132411003112793</v>
      </c>
      <c r="G18" s="8">
        <v>200.09362640380857</v>
      </c>
      <c r="H18" s="8">
        <v>1.9751923396974174</v>
      </c>
      <c r="I18" s="8">
        <v>39.991803688218781</v>
      </c>
      <c r="J18" s="7">
        <v>51.944674542164456</v>
      </c>
      <c r="K18" s="7">
        <v>2.6311765382877552</v>
      </c>
    </row>
    <row r="19" spans="1:11" ht="12" customHeight="1" x14ac:dyDescent="0.25">
      <c r="A19" s="14">
        <f t="shared" si="0"/>
        <v>41407.375</v>
      </c>
      <c r="B19" s="12">
        <v>93.339317321777344</v>
      </c>
      <c r="C19" s="8">
        <v>0</v>
      </c>
      <c r="D19" s="8">
        <v>3.333200141787529E-2</v>
      </c>
      <c r="E19" s="10">
        <v>3.333200141787529E-2</v>
      </c>
      <c r="F19" s="8">
        <v>5.7519798278808594</v>
      </c>
      <c r="G19" s="8">
        <v>200.35397186279295</v>
      </c>
      <c r="H19" s="8">
        <v>1.7428166955863313</v>
      </c>
      <c r="I19" s="8">
        <v>40.007772456390391</v>
      </c>
      <c r="J19" s="7">
        <v>51.954148465292192</v>
      </c>
      <c r="K19" s="7">
        <v>3.081478725900225</v>
      </c>
    </row>
    <row r="20" spans="1:11" ht="12" customHeight="1" x14ac:dyDescent="0.25">
      <c r="A20" s="14">
        <f t="shared" si="0"/>
        <v>41408.375</v>
      </c>
      <c r="B20" s="12">
        <v>93.295295715332031</v>
      </c>
      <c r="C20" s="8">
        <v>0</v>
      </c>
      <c r="D20" s="8">
        <v>7.7087998390197754E-2</v>
      </c>
      <c r="E20" s="10">
        <v>7.7087998390197754E-2</v>
      </c>
      <c r="F20" s="8">
        <v>5.9215531349182129</v>
      </c>
      <c r="G20" s="8">
        <v>221.32897341716583</v>
      </c>
      <c r="H20" s="8">
        <v>1.8590046083914193</v>
      </c>
      <c r="I20" s="8">
        <v>40.621421397376018</v>
      </c>
      <c r="J20" s="7">
        <v>52.284989545093161</v>
      </c>
      <c r="K20" s="7">
        <v>2.3927813635689312</v>
      </c>
    </row>
    <row r="21" spans="1:11" ht="12" customHeight="1" x14ac:dyDescent="0.25">
      <c r="A21" s="14">
        <f t="shared" si="0"/>
        <v>41409.375</v>
      </c>
      <c r="B21" s="12">
        <v>92.363227844238281</v>
      </c>
      <c r="C21" s="8">
        <v>0</v>
      </c>
      <c r="D21" s="8">
        <v>3.4559998661279678E-2</v>
      </c>
      <c r="E21" s="10">
        <v>3.4559998661279678E-2</v>
      </c>
      <c r="F21" s="8">
        <v>5.7425317764282227</v>
      </c>
      <c r="G21" s="8">
        <v>221.84235229492185</v>
      </c>
      <c r="H21" s="8">
        <v>2.6142250433794971</v>
      </c>
      <c r="I21" s="8">
        <v>40.640765148363279</v>
      </c>
      <c r="J21" s="7">
        <v>52.295805513507453</v>
      </c>
      <c r="K21" s="7">
        <v>1.5274951102083019</v>
      </c>
    </row>
    <row r="22" spans="1:11" ht="12" customHeight="1" x14ac:dyDescent="0.25">
      <c r="A22" s="14">
        <f t="shared" si="0"/>
        <v>41410.375</v>
      </c>
      <c r="B22" s="12">
        <v>92.336174011230469</v>
      </c>
      <c r="C22" s="8">
        <v>0</v>
      </c>
      <c r="D22" s="8">
        <v>3.1540507607197087E-2</v>
      </c>
      <c r="E22" s="10">
        <v>3.1540507607197087E-2</v>
      </c>
      <c r="F22" s="8">
        <v>5.7788891792297363</v>
      </c>
      <c r="G22" s="8">
        <v>221.33571853637693</v>
      </c>
      <c r="H22" s="8">
        <v>2.5561311777264981</v>
      </c>
      <c r="I22" s="8">
        <v>40.635211782958109</v>
      </c>
      <c r="J22" s="7">
        <v>52.295327951371881</v>
      </c>
      <c r="K22" s="7">
        <v>1.5981306666200359</v>
      </c>
    </row>
    <row r="23" spans="1:11" ht="12" customHeight="1" x14ac:dyDescent="0.25">
      <c r="A23" s="14">
        <f t="shared" si="0"/>
        <v>41411.375</v>
      </c>
      <c r="B23" s="12">
        <v>92.296453357807152</v>
      </c>
      <c r="C23" s="8">
        <v>0</v>
      </c>
      <c r="D23" s="8">
        <v>2.8849000111222267E-2</v>
      </c>
      <c r="E23" s="10">
        <v>2.8849000111222267E-2</v>
      </c>
      <c r="F23" s="8">
        <v>5.9457721710205078</v>
      </c>
      <c r="G23" s="8">
        <v>222.57387771606443</v>
      </c>
      <c r="H23" s="8">
        <v>2.7885068218375841</v>
      </c>
      <c r="I23" s="8">
        <v>40.714673574107735</v>
      </c>
      <c r="J23" s="7">
        <v>52.34294317039457</v>
      </c>
      <c r="K23" s="7">
        <v>1.6334486166551245</v>
      </c>
    </row>
    <row r="24" spans="1:11" ht="12" customHeight="1" x14ac:dyDescent="0.25">
      <c r="A24" s="14">
        <f t="shared" si="0"/>
        <v>41412.375</v>
      </c>
      <c r="B24" s="12">
        <v>92.07177734375</v>
      </c>
      <c r="C24" s="8">
        <v>0</v>
      </c>
      <c r="D24" s="8">
        <v>1.8432999029755592E-2</v>
      </c>
      <c r="E24" s="10">
        <v>1.8432999029755592E-2</v>
      </c>
      <c r="F24" s="8">
        <v>5.9286928176879883</v>
      </c>
      <c r="G24" s="8">
        <v>222.59005203247068</v>
      </c>
      <c r="H24" s="8">
        <v>2.7304129561845851</v>
      </c>
      <c r="I24" s="8">
        <v>40.714168722707264</v>
      </c>
      <c r="J24" s="7">
        <v>52.343093261351463</v>
      </c>
      <c r="K24" s="7">
        <v>1.8718437913739487</v>
      </c>
    </row>
    <row r="25" spans="1:11" ht="12" customHeight="1" x14ac:dyDescent="0.25">
      <c r="A25" s="14">
        <f t="shared" si="0"/>
        <v>41413.375</v>
      </c>
      <c r="B25" s="12">
        <v>92.274192810058594</v>
      </c>
      <c r="C25" s="8">
        <v>0</v>
      </c>
      <c r="D25" s="8">
        <v>2.691200003027916E-2</v>
      </c>
      <c r="E25" s="10">
        <v>2.691200003027916E-2</v>
      </c>
      <c r="F25" s="8">
        <v>6.2111258506774902</v>
      </c>
      <c r="G25" s="8">
        <v>223.96543350219724</v>
      </c>
      <c r="H25" s="8">
        <v>2.6142250433794971</v>
      </c>
      <c r="I25" s="8">
        <v>40.826682361849819</v>
      </c>
      <c r="J25" s="7">
        <v>52.403616302667245</v>
      </c>
      <c r="K25" s="7">
        <v>1.4656889983480343</v>
      </c>
    </row>
    <row r="26" spans="1:11" ht="12" customHeight="1" x14ac:dyDescent="0.25">
      <c r="A26" s="14">
        <f t="shared" si="0"/>
        <v>41414.375</v>
      </c>
      <c r="B26" s="12">
        <v>92.240280151367188</v>
      </c>
      <c r="C26" s="8">
        <v>0</v>
      </c>
      <c r="D26" s="8">
        <v>2.5555999949574471E-2</v>
      </c>
      <c r="E26" s="10">
        <v>2.5555999949574471E-2</v>
      </c>
      <c r="F26" s="8">
        <v>5.890437126159668</v>
      </c>
      <c r="G26" s="8">
        <v>222.11489334106443</v>
      </c>
      <c r="H26" s="8">
        <v>2.8466006874905831</v>
      </c>
      <c r="I26" s="8">
        <v>40.689149015013719</v>
      </c>
      <c r="J26" s="7">
        <v>52.328270642305242</v>
      </c>
      <c r="K26" s="7">
        <v>1.3950533560216893</v>
      </c>
    </row>
    <row r="27" spans="1:11" ht="12" customHeight="1" x14ac:dyDescent="0.25">
      <c r="A27" s="14">
        <f t="shared" si="0"/>
        <v>41415.375</v>
      </c>
      <c r="B27" s="12">
        <v>92.195159912109375</v>
      </c>
      <c r="C27" s="8">
        <v>0</v>
      </c>
      <c r="D27" s="8">
        <v>2.370000071823597E-2</v>
      </c>
      <c r="E27" s="10">
        <v>2.370000071823597E-2</v>
      </c>
      <c r="F27" s="8">
        <v>6.0051517486572266</v>
      </c>
      <c r="G27" s="8">
        <v>223.14448013305662</v>
      </c>
      <c r="H27" s="8">
        <v>2.9046945531435822</v>
      </c>
      <c r="I27" s="8">
        <v>40.751091098103785</v>
      </c>
      <c r="J27" s="7">
        <v>52.364146929214307</v>
      </c>
      <c r="K27" s="7">
        <v>1.121340403096998</v>
      </c>
    </row>
    <row r="28" spans="1:11" ht="12" customHeight="1" x14ac:dyDescent="0.25">
      <c r="A28" s="14">
        <f t="shared" si="0"/>
        <v>41416.375</v>
      </c>
      <c r="B28" s="12">
        <v>92.190444946289063</v>
      </c>
      <c r="C28" s="8">
        <v>0</v>
      </c>
      <c r="D28" s="8">
        <v>2.3068999871611595E-2</v>
      </c>
      <c r="E28" s="10">
        <v>2.3068999871611595E-2</v>
      </c>
      <c r="F28" s="8">
        <v>6.0764980316162109</v>
      </c>
      <c r="G28" s="8">
        <v>223.50807037353513</v>
      </c>
      <c r="H28" s="8">
        <v>2.8466006874905831</v>
      </c>
      <c r="I28" s="8">
        <v>40.782046220910978</v>
      </c>
      <c r="J28" s="7">
        <v>52.380447716775429</v>
      </c>
      <c r="K28" s="7">
        <v>0.98006911844430822</v>
      </c>
    </row>
    <row r="29" spans="1:11" ht="12" customHeight="1" x14ac:dyDescent="0.25">
      <c r="A29" s="14">
        <f t="shared" si="0"/>
        <v>41417.375</v>
      </c>
      <c r="B29" s="12">
        <v>92.133941650390625</v>
      </c>
      <c r="C29" s="8">
        <v>0</v>
      </c>
      <c r="D29" s="8">
        <v>4.9194999039173126E-2</v>
      </c>
      <c r="E29" s="10">
        <v>4.9194999039173126E-2</v>
      </c>
      <c r="F29" s="8">
        <v>5.965202808380127</v>
      </c>
      <c r="G29" s="8">
        <v>230.75762023925779</v>
      </c>
      <c r="H29" s="8">
        <v>2.9627884187965812</v>
      </c>
      <c r="I29" s="8">
        <v>40.918719955903036</v>
      </c>
      <c r="J29" s="7">
        <v>52.447856749265178</v>
      </c>
      <c r="K29" s="7">
        <v>0.9447513402384411</v>
      </c>
    </row>
    <row r="30" spans="1:11" ht="12" customHeight="1" x14ac:dyDescent="0.25">
      <c r="A30" s="14">
        <f t="shared" si="0"/>
        <v>41418.375</v>
      </c>
      <c r="B30" s="12">
        <v>91.913322448730469</v>
      </c>
      <c r="C30" s="8">
        <v>0</v>
      </c>
      <c r="D30" s="8">
        <v>2.6907999068498611E-2</v>
      </c>
      <c r="E30" s="10">
        <v>2.6907999068498611E-2</v>
      </c>
      <c r="F30" s="8">
        <v>5.7040338516235352</v>
      </c>
      <c r="G30" s="8">
        <v>231.10311355590818</v>
      </c>
      <c r="H30" s="8">
        <v>2.9046945531435822</v>
      </c>
      <c r="I30" s="8">
        <v>40.944753914608341</v>
      </c>
      <c r="J30" s="7">
        <v>52.463966511972068</v>
      </c>
      <c r="K30" s="7">
        <v>1.1919759595087323</v>
      </c>
    </row>
    <row r="31" spans="1:11" ht="12" customHeight="1" x14ac:dyDescent="0.25">
      <c r="A31" s="14">
        <f t="shared" si="0"/>
        <v>41419.375</v>
      </c>
      <c r="B31" s="12">
        <v>91.879592895507813</v>
      </c>
      <c r="C31" s="8">
        <v>0</v>
      </c>
      <c r="D31" s="8">
        <v>2.3399999365210533E-2</v>
      </c>
      <c r="E31" s="10">
        <v>2.3399999365210533E-2</v>
      </c>
      <c r="F31" s="8">
        <v>5.7270979881286621</v>
      </c>
      <c r="G31" s="8">
        <v>231.25129165649412</v>
      </c>
      <c r="H31" s="8">
        <v>2.8466006874905831</v>
      </c>
      <c r="I31" s="8">
        <v>40.957920984917898</v>
      </c>
      <c r="J31" s="7">
        <v>52.472703624947762</v>
      </c>
      <c r="K31" s="7">
        <v>2.1543861888501072</v>
      </c>
    </row>
    <row r="32" spans="1:11" ht="12" customHeight="1" x14ac:dyDescent="0.25">
      <c r="A32" s="14">
        <f t="shared" si="0"/>
        <v>41420.375</v>
      </c>
      <c r="B32" s="12">
        <v>91.857124328613281</v>
      </c>
      <c r="C32" s="8">
        <v>0</v>
      </c>
      <c r="D32" s="8">
        <v>2.2024000063538551E-2</v>
      </c>
      <c r="E32" s="10">
        <v>2.2024000063538551E-2</v>
      </c>
      <c r="F32" s="8">
        <v>5.7503199577331543</v>
      </c>
      <c r="G32" s="8">
        <v>231.51795425415037</v>
      </c>
      <c r="H32" s="8">
        <v>2.4399434464204997</v>
      </c>
      <c r="I32" s="8">
        <v>40.974935841576979</v>
      </c>
      <c r="J32" s="7">
        <v>52.481895559004968</v>
      </c>
      <c r="K32" s="7">
        <v>2.0131149041974172</v>
      </c>
    </row>
    <row r="33" spans="1:11" ht="12" customHeight="1" x14ac:dyDescent="0.25">
      <c r="A33" s="14">
        <f t="shared" si="0"/>
        <v>41421.375</v>
      </c>
      <c r="B33" s="12">
        <v>92.814826965332031</v>
      </c>
      <c r="C33" s="8">
        <v>0</v>
      </c>
      <c r="D33" s="8">
        <v>0.26577705402286506</v>
      </c>
      <c r="E33" s="10">
        <v>0.26577705402286506</v>
      </c>
      <c r="F33" s="8">
        <v>6.3384699821472168</v>
      </c>
      <c r="G33" s="8">
        <v>232.26629104614256</v>
      </c>
      <c r="H33" s="8">
        <v>2.7885068218375841</v>
      </c>
      <c r="I33" s="8">
        <v>41.024138386174123</v>
      </c>
      <c r="J33" s="7">
        <v>52.506464993827834</v>
      </c>
      <c r="K33" s="7">
        <v>1.6334486166551245</v>
      </c>
    </row>
    <row r="34" spans="1:11" ht="12" customHeight="1" x14ac:dyDescent="0.25">
      <c r="A34" s="14">
        <f t="shared" si="0"/>
        <v>41422.375</v>
      </c>
      <c r="B34" s="12">
        <v>92.919548034667969</v>
      </c>
      <c r="C34" s="8">
        <v>0</v>
      </c>
      <c r="D34" s="8">
        <v>0.28193500638008118</v>
      </c>
      <c r="E34" s="10">
        <v>0.28193500638008118</v>
      </c>
      <c r="F34" s="8">
        <v>6.0614848136901855</v>
      </c>
      <c r="G34" s="8">
        <v>202.80973721603456</v>
      </c>
      <c r="H34" s="8">
        <v>2.6723190905315857</v>
      </c>
      <c r="I34" s="8">
        <v>39.991479091895094</v>
      </c>
      <c r="J34" s="7">
        <v>51.834979472435791</v>
      </c>
      <c r="K34" s="7">
        <v>1.7040841730668586</v>
      </c>
    </row>
    <row r="35" spans="1:11" ht="12" customHeight="1" x14ac:dyDescent="0.25">
      <c r="A35" s="14">
        <f t="shared" si="0"/>
        <v>41423.375</v>
      </c>
      <c r="B35" s="12">
        <v>92.881568908691406</v>
      </c>
      <c r="C35" s="8">
        <v>0</v>
      </c>
      <c r="D35" s="8">
        <v>0.27752900123596191</v>
      </c>
      <c r="E35" s="10">
        <v>0.27752900123596191</v>
      </c>
      <c r="F35" s="8">
        <v>6.2076930999755859</v>
      </c>
      <c r="G35" s="8">
        <v>201.23908843994138</v>
      </c>
      <c r="H35" s="8">
        <v>2.7304129561845851</v>
      </c>
      <c r="I35" s="8">
        <v>40.029967725167801</v>
      </c>
      <c r="J35" s="7">
        <v>51.900625120420756</v>
      </c>
      <c r="K35" s="7">
        <v>1.2890999354894774</v>
      </c>
    </row>
    <row r="36" spans="1:11" ht="12" customHeight="1" x14ac:dyDescent="0.25">
      <c r="A36" s="14">
        <f t="shared" si="0"/>
        <v>41424.375</v>
      </c>
      <c r="B36" s="12">
        <v>92.914833068847656</v>
      </c>
      <c r="C36" s="8">
        <v>0</v>
      </c>
      <c r="D36" s="8">
        <v>0.29591000080108643</v>
      </c>
      <c r="E36" s="10">
        <v>0.29591000080108643</v>
      </c>
      <c r="F36" s="8">
        <v>6.0641531944274902</v>
      </c>
      <c r="G36" s="8">
        <v>200.29418029785154</v>
      </c>
      <c r="H36" s="8">
        <v>3.9503846793948347</v>
      </c>
      <c r="I36" s="8">
        <v>39.946075976684327</v>
      </c>
      <c r="J36" s="7">
        <v>51.816228520536818</v>
      </c>
      <c r="K36" s="7">
        <v>1.3950533560216893</v>
      </c>
    </row>
    <row r="37" spans="1:11" ht="12" customHeight="1" thickBot="1" x14ac:dyDescent="0.3">
      <c r="A37" s="14">
        <f t="shared" si="0"/>
        <v>41425.375</v>
      </c>
      <c r="B37" s="13">
        <v>92.912368774414063</v>
      </c>
      <c r="C37" s="9">
        <v>0</v>
      </c>
      <c r="D37" s="9">
        <v>0.29386499524116516</v>
      </c>
      <c r="E37" s="10">
        <v>0.29386499524116516</v>
      </c>
      <c r="F37" s="9">
        <v>6.0908041000366211</v>
      </c>
      <c r="G37" s="9">
        <v>200.71435394287107</v>
      </c>
      <c r="H37" s="9">
        <v>3.7180092167828387</v>
      </c>
      <c r="I37" s="9">
        <v>39.971536860826944</v>
      </c>
      <c r="J37" s="46">
        <v>51.841252776441188</v>
      </c>
      <c r="K37" s="46">
        <v>1.2537821572836103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95.415695190429687</v>
      </c>
      <c r="C39" s="35">
        <f t="shared" ref="C39:K39" si="1">MAX(C7:C36)</f>
        <v>0</v>
      </c>
      <c r="D39" s="35">
        <f t="shared" si="1"/>
        <v>0.29591000080108643</v>
      </c>
      <c r="E39" s="35">
        <f t="shared" si="1"/>
        <v>0.29591000080108643</v>
      </c>
      <c r="F39" s="35">
        <f t="shared" si="1"/>
        <v>6.3384699821472168</v>
      </c>
      <c r="G39" s="35">
        <f t="shared" si="1"/>
        <v>232.26629104614256</v>
      </c>
      <c r="H39" s="35">
        <f t="shared" si="1"/>
        <v>3.9503846793948347</v>
      </c>
      <c r="I39" s="35">
        <f t="shared" si="1"/>
        <v>41.024138386174123</v>
      </c>
      <c r="J39" s="35">
        <f t="shared" si="1"/>
        <v>52.506464993827834</v>
      </c>
      <c r="K39" s="35">
        <f t="shared" si="1"/>
        <v>3.6377342481302963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59" t="s">
        <v>0</v>
      </c>
      <c r="B2" s="61"/>
      <c r="C2" s="76" t="str">
        <f>'Promedios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6" t="str">
        <f>'Promedios ALT V '!C3:K3</f>
        <v>ALTAMIRA V</v>
      </c>
      <c r="D3" s="77"/>
      <c r="E3" s="77"/>
      <c r="F3" s="77"/>
      <c r="G3" s="77"/>
      <c r="H3" s="77"/>
      <c r="I3" s="77"/>
      <c r="J3" s="77"/>
      <c r="K3" s="77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41395.375</v>
      </c>
      <c r="B7" s="11">
        <v>95.385711669921875</v>
      </c>
      <c r="C7" s="10">
        <v>0</v>
      </c>
      <c r="D7" s="10">
        <v>0.11340799927711487</v>
      </c>
      <c r="E7" s="10">
        <v>0.11340799927711487</v>
      </c>
      <c r="F7" s="10">
        <v>4.1186761856079102</v>
      </c>
      <c r="G7" s="10">
        <v>177.59494628906248</v>
      </c>
      <c r="H7" s="10">
        <v>1.1037839011547068</v>
      </c>
      <c r="I7" s="10">
        <v>39.116741572036823</v>
      </c>
      <c r="J7" s="10">
        <v>51.410550856888996</v>
      </c>
      <c r="K7" s="10">
        <v>0</v>
      </c>
    </row>
    <row r="8" spans="1:13" ht="12" customHeight="1" x14ac:dyDescent="0.25">
      <c r="A8" s="14">
        <f t="shared" ref="A8:A37" si="0">A7+1</f>
        <v>41396.375</v>
      </c>
      <c r="B8" s="12">
        <v>95.384529113769531</v>
      </c>
      <c r="C8" s="8">
        <v>0</v>
      </c>
      <c r="D8" s="7">
        <v>0.10991600155830383</v>
      </c>
      <c r="E8" s="8">
        <v>0.10991600155830383</v>
      </c>
      <c r="F8" s="8">
        <v>4.1357407569885254</v>
      </c>
      <c r="G8" s="8">
        <v>178.12330474853513</v>
      </c>
      <c r="H8" s="8">
        <v>0.63903279443162453</v>
      </c>
      <c r="I8" s="8">
        <v>39.138254609191982</v>
      </c>
      <c r="J8" s="7">
        <v>51.432100279730669</v>
      </c>
      <c r="K8" s="7">
        <v>0</v>
      </c>
    </row>
    <row r="9" spans="1:13" ht="12" customHeight="1" x14ac:dyDescent="0.25">
      <c r="A9" s="14">
        <f t="shared" si="0"/>
        <v>41397.375</v>
      </c>
      <c r="B9" s="12">
        <v>95.350212097167969</v>
      </c>
      <c r="C9" s="8">
        <v>0</v>
      </c>
      <c r="D9" s="7">
        <v>0.10072699934244156</v>
      </c>
      <c r="E9" s="8">
        <v>0.10072699934244156</v>
      </c>
      <c r="F9" s="8">
        <v>4.1538348197937012</v>
      </c>
      <c r="G9" s="8">
        <v>178.1256393432617</v>
      </c>
      <c r="H9" s="8">
        <v>0.69712670545939603</v>
      </c>
      <c r="I9" s="8">
        <v>39.145762861852987</v>
      </c>
      <c r="J9" s="7">
        <v>51.438490515925807</v>
      </c>
      <c r="K9" s="7">
        <v>0</v>
      </c>
    </row>
    <row r="10" spans="1:13" ht="12" customHeight="1" x14ac:dyDescent="0.25">
      <c r="A10" s="14">
        <f t="shared" si="0"/>
        <v>41398.375</v>
      </c>
      <c r="B10" s="12">
        <v>95.324729919433594</v>
      </c>
      <c r="C10" s="8">
        <v>0</v>
      </c>
      <c r="D10" s="7">
        <v>9.1089002788066864E-2</v>
      </c>
      <c r="E10" s="8">
        <v>9.1089002788066864E-2</v>
      </c>
      <c r="F10" s="8">
        <v>4.1877679824829102</v>
      </c>
      <c r="G10" s="8">
        <v>178.10981597900388</v>
      </c>
      <c r="H10" s="8">
        <v>0.69712670545939603</v>
      </c>
      <c r="I10" s="8">
        <v>39.152308580610466</v>
      </c>
      <c r="J10" s="7">
        <v>51.445640303327053</v>
      </c>
      <c r="K10" s="7">
        <v>0</v>
      </c>
    </row>
    <row r="11" spans="1:13" ht="12" customHeight="1" x14ac:dyDescent="0.25">
      <c r="A11" s="14">
        <f t="shared" si="0"/>
        <v>41399.375</v>
      </c>
      <c r="B11" s="12">
        <v>95.195960998535156</v>
      </c>
      <c r="C11" s="8">
        <v>0</v>
      </c>
      <c r="D11" s="7">
        <v>5.6657001376152039E-2</v>
      </c>
      <c r="E11" s="8">
        <v>5.6657001376152039E-2</v>
      </c>
      <c r="F11" s="8">
        <v>4.1908870363088306</v>
      </c>
      <c r="G11" s="8">
        <v>178.30699768066404</v>
      </c>
      <c r="H11" s="8">
        <v>0.63903279443162453</v>
      </c>
      <c r="I11" s="8">
        <v>39.156539830299295</v>
      </c>
      <c r="J11" s="7">
        <v>51.449677100623724</v>
      </c>
      <c r="K11" s="7">
        <v>0</v>
      </c>
    </row>
    <row r="12" spans="1:13" ht="12" customHeight="1" x14ac:dyDescent="0.25">
      <c r="A12" s="14">
        <f t="shared" si="0"/>
        <v>41400.375</v>
      </c>
      <c r="B12" s="12">
        <v>95.226676940917969</v>
      </c>
      <c r="C12" s="8">
        <v>0</v>
      </c>
      <c r="D12" s="7">
        <v>5.6061998009681702E-2</v>
      </c>
      <c r="E12" s="8">
        <v>5.6061998009681702E-2</v>
      </c>
      <c r="F12" s="8">
        <v>4.2397232055664062</v>
      </c>
      <c r="G12" s="8">
        <v>178.63641967773435</v>
      </c>
      <c r="H12" s="8">
        <v>0.98759616984870868</v>
      </c>
      <c r="I12" s="8">
        <v>39.179938961311855</v>
      </c>
      <c r="J12" s="7">
        <v>51.471032964307433</v>
      </c>
      <c r="K12" s="7">
        <v>0</v>
      </c>
    </row>
    <row r="13" spans="1:13" ht="12" customHeight="1" x14ac:dyDescent="0.25">
      <c r="A13" s="14">
        <f t="shared" si="0"/>
        <v>41401.375</v>
      </c>
      <c r="B13" s="12">
        <v>93.451560974121094</v>
      </c>
      <c r="C13" s="8">
        <v>0</v>
      </c>
      <c r="D13" s="8">
        <v>3.9340998977422714E-2</v>
      </c>
      <c r="E13" s="8">
        <v>3.9340998977422714E-2</v>
      </c>
      <c r="F13" s="8">
        <v>4.2384700775146484</v>
      </c>
      <c r="G13" s="8">
        <v>178.68783416748045</v>
      </c>
      <c r="H13" s="8">
        <v>0.87140834779316567</v>
      </c>
      <c r="I13" s="8">
        <v>39.181085110437245</v>
      </c>
      <c r="J13" s="7">
        <v>51.466907737098197</v>
      </c>
      <c r="K13" s="7">
        <v>0</v>
      </c>
    </row>
    <row r="14" spans="1:13" ht="12" customHeight="1" x14ac:dyDescent="0.25">
      <c r="A14" s="14">
        <f t="shared" si="0"/>
        <v>41402.375</v>
      </c>
      <c r="B14" s="12">
        <v>93.364540100097656</v>
      </c>
      <c r="C14" s="8">
        <v>0</v>
      </c>
      <c r="D14" s="8">
        <v>3.973500058054924E-2</v>
      </c>
      <c r="E14" s="8">
        <v>3.973500058054924E-2</v>
      </c>
      <c r="F14" s="8">
        <v>5.5513157844543457</v>
      </c>
      <c r="G14" s="8">
        <v>198.8768600463867</v>
      </c>
      <c r="H14" s="8">
        <v>1.0456900355017078</v>
      </c>
      <c r="I14" s="8">
        <v>39.923207572706282</v>
      </c>
      <c r="J14" s="7">
        <v>51.899560839090029</v>
      </c>
      <c r="K14" s="7">
        <v>0</v>
      </c>
    </row>
    <row r="15" spans="1:13" ht="12" customHeight="1" x14ac:dyDescent="0.25">
      <c r="A15" s="14">
        <f t="shared" si="0"/>
        <v>41403.375</v>
      </c>
      <c r="B15" s="12">
        <v>93.303855895996094</v>
      </c>
      <c r="C15" s="8">
        <v>0</v>
      </c>
      <c r="D15" s="8">
        <v>3.5420998930931091E-2</v>
      </c>
      <c r="E15" s="8">
        <v>3.5420998930931091E-2</v>
      </c>
      <c r="F15" s="8">
        <v>5.5934009552001953</v>
      </c>
      <c r="G15" s="8">
        <v>199.18895568847654</v>
      </c>
      <c r="H15" s="8">
        <v>0.98759616984870868</v>
      </c>
      <c r="I15" s="8">
        <v>39.910067791661625</v>
      </c>
      <c r="J15" s="7">
        <v>51.855643315459979</v>
      </c>
      <c r="K15" s="7">
        <v>0</v>
      </c>
    </row>
    <row r="16" spans="1:13" ht="12" customHeight="1" x14ac:dyDescent="0.25">
      <c r="A16" s="14">
        <f t="shared" si="0"/>
        <v>41404.375</v>
      </c>
      <c r="B16" s="12">
        <v>93.327323913574219</v>
      </c>
      <c r="C16" s="8">
        <v>0</v>
      </c>
      <c r="D16" s="8">
        <v>3.4083999693393707E-2</v>
      </c>
      <c r="E16" s="8">
        <v>3.4083999693393707E-2</v>
      </c>
      <c r="F16" s="8">
        <v>5.6152009963989258</v>
      </c>
      <c r="G16" s="8">
        <v>199.3437789916992</v>
      </c>
      <c r="H16" s="8">
        <v>1.1618778575572508</v>
      </c>
      <c r="I16" s="8">
        <v>39.951165424586357</v>
      </c>
      <c r="J16" s="7">
        <v>51.901734883859632</v>
      </c>
      <c r="K16" s="7">
        <v>0</v>
      </c>
    </row>
    <row r="17" spans="1:11" ht="12" customHeight="1" x14ac:dyDescent="0.25">
      <c r="A17" s="14">
        <f t="shared" si="0"/>
        <v>41405.375</v>
      </c>
      <c r="B17" s="12">
        <v>93.328330993652344</v>
      </c>
      <c r="C17" s="8">
        <v>0</v>
      </c>
      <c r="D17" s="8">
        <v>3.1922001391649246E-2</v>
      </c>
      <c r="E17" s="8">
        <v>3.1922001391649246E-2</v>
      </c>
      <c r="F17" s="8">
        <v>5.6229867935180664</v>
      </c>
      <c r="G17" s="8">
        <v>199.41774597167966</v>
      </c>
      <c r="H17" s="8">
        <v>0.75522057111239504</v>
      </c>
      <c r="I17" s="8">
        <v>39.954722125443723</v>
      </c>
      <c r="J17" s="7">
        <v>51.91975034689802</v>
      </c>
      <c r="K17" s="7">
        <v>0</v>
      </c>
    </row>
    <row r="18" spans="1:11" ht="12" customHeight="1" x14ac:dyDescent="0.25">
      <c r="A18" s="14">
        <f t="shared" si="0"/>
        <v>41406.375</v>
      </c>
      <c r="B18" s="12">
        <v>93.30126953125</v>
      </c>
      <c r="C18" s="8">
        <v>0</v>
      </c>
      <c r="D18" s="8">
        <v>2.9549000784754753E-2</v>
      </c>
      <c r="E18" s="8">
        <v>2.9549000784754753E-2</v>
      </c>
      <c r="F18" s="8">
        <v>5.6379461288452148</v>
      </c>
      <c r="G18" s="8">
        <v>199.49937286376951</v>
      </c>
      <c r="H18" s="8">
        <v>0.69712670545939603</v>
      </c>
      <c r="I18" s="8">
        <v>39.961526248823034</v>
      </c>
      <c r="J18" s="7">
        <v>51.924189400653503</v>
      </c>
      <c r="K18" s="7">
        <v>0</v>
      </c>
    </row>
    <row r="19" spans="1:11" ht="12" customHeight="1" x14ac:dyDescent="0.25">
      <c r="A19" s="14">
        <f t="shared" si="0"/>
        <v>41407.375</v>
      </c>
      <c r="B19" s="12">
        <v>93.259742736816406</v>
      </c>
      <c r="C19" s="8">
        <v>0</v>
      </c>
      <c r="D19" s="8">
        <v>2.8114000335335732E-2</v>
      </c>
      <c r="E19" s="8">
        <v>2.8114000335335732E-2</v>
      </c>
      <c r="F19" s="8">
        <v>5.6793360710144043</v>
      </c>
      <c r="G19" s="8">
        <v>199.67820587158201</v>
      </c>
      <c r="H19" s="8">
        <v>0.87140834779316567</v>
      </c>
      <c r="I19" s="8">
        <v>39.977608722265025</v>
      </c>
      <c r="J19" s="7">
        <v>51.935218811879977</v>
      </c>
      <c r="K19" s="7">
        <v>0</v>
      </c>
    </row>
    <row r="20" spans="1:11" ht="12" customHeight="1" x14ac:dyDescent="0.25">
      <c r="A20" s="14">
        <f t="shared" si="0"/>
        <v>41408.375</v>
      </c>
      <c r="B20" s="12">
        <v>92.298675537109375</v>
      </c>
      <c r="C20" s="8">
        <v>0</v>
      </c>
      <c r="D20" s="8">
        <v>1.7805000767111778E-2</v>
      </c>
      <c r="E20" s="8">
        <v>1.7805000767111778E-2</v>
      </c>
      <c r="F20" s="8">
        <v>5.6840457916259766</v>
      </c>
      <c r="G20" s="8">
        <v>200.07132568359373</v>
      </c>
      <c r="H20" s="8">
        <v>0.75522057111239504</v>
      </c>
      <c r="I20" s="8">
        <v>39.993177247884923</v>
      </c>
      <c r="J20" s="7">
        <v>51.945224875673077</v>
      </c>
      <c r="K20" s="7">
        <v>0</v>
      </c>
    </row>
    <row r="21" spans="1:11" ht="12" customHeight="1" x14ac:dyDescent="0.25">
      <c r="A21" s="14">
        <f t="shared" si="0"/>
        <v>41409.375</v>
      </c>
      <c r="B21" s="12">
        <v>92.265853881835938</v>
      </c>
      <c r="C21" s="8">
        <v>0</v>
      </c>
      <c r="D21" s="8">
        <v>2.9312999919056892E-2</v>
      </c>
      <c r="E21" s="8">
        <v>2.9312999919056892E-2</v>
      </c>
      <c r="F21" s="8">
        <v>5.6963648796081543</v>
      </c>
      <c r="G21" s="8">
        <v>220.57985916137693</v>
      </c>
      <c r="H21" s="8">
        <v>1.1037839011547068</v>
      </c>
      <c r="I21" s="8">
        <v>40.589761512283374</v>
      </c>
      <c r="J21" s="7">
        <v>52.266828862404815</v>
      </c>
      <c r="K21" s="7">
        <v>0</v>
      </c>
    </row>
    <row r="22" spans="1:11" ht="12" customHeight="1" x14ac:dyDescent="0.25">
      <c r="A22" s="14">
        <f t="shared" si="0"/>
        <v>41410.375</v>
      </c>
      <c r="B22" s="12">
        <v>92.257797241210937</v>
      </c>
      <c r="C22" s="8">
        <v>0</v>
      </c>
      <c r="D22" s="8">
        <v>2.6256000623106956E-2</v>
      </c>
      <c r="E22" s="8">
        <v>2.6256000623106956E-2</v>
      </c>
      <c r="F22" s="8">
        <v>5.7159152030944824</v>
      </c>
      <c r="G22" s="8">
        <v>220.81543197631834</v>
      </c>
      <c r="H22" s="8">
        <v>1.1037839011547068</v>
      </c>
      <c r="I22" s="8">
        <v>40.602391893716756</v>
      </c>
      <c r="J22" s="7">
        <v>52.275115702509829</v>
      </c>
      <c r="K22" s="7">
        <v>0</v>
      </c>
    </row>
    <row r="23" spans="1:11" ht="12" customHeight="1" x14ac:dyDescent="0.25">
      <c r="A23" s="14">
        <f t="shared" si="0"/>
        <v>41411.375</v>
      </c>
      <c r="B23" s="12">
        <v>92.049362182617188</v>
      </c>
      <c r="C23" s="8">
        <v>0</v>
      </c>
      <c r="D23" s="8">
        <v>1.5783999115228653E-2</v>
      </c>
      <c r="E23" s="8">
        <v>1.5783999115228653E-2</v>
      </c>
      <c r="F23" s="8">
        <v>5.7481516306113907</v>
      </c>
      <c r="G23" s="8">
        <v>221.09929757950766</v>
      </c>
      <c r="H23" s="8">
        <v>1.0456900355017078</v>
      </c>
      <c r="I23" s="8">
        <v>40.620207916227166</v>
      </c>
      <c r="J23" s="7">
        <v>52.286340686801353</v>
      </c>
      <c r="K23" s="7">
        <v>0</v>
      </c>
    </row>
    <row r="24" spans="1:11" ht="12" customHeight="1" x14ac:dyDescent="0.25">
      <c r="A24" s="14">
        <f t="shared" si="0"/>
        <v>41412.375</v>
      </c>
      <c r="B24" s="12">
        <v>92.063407897949219</v>
      </c>
      <c r="C24" s="8">
        <v>0</v>
      </c>
      <c r="D24" s="8">
        <v>1.5604999847710133E-2</v>
      </c>
      <c r="E24" s="8">
        <v>1.5604999847710133E-2</v>
      </c>
      <c r="F24" s="8">
        <v>5.9227747917175293</v>
      </c>
      <c r="G24" s="8">
        <v>222.44539108276365</v>
      </c>
      <c r="H24" s="8">
        <v>1.1618778575572508</v>
      </c>
      <c r="I24" s="8">
        <v>40.710684793222953</v>
      </c>
      <c r="J24" s="7">
        <v>52.340164213586576</v>
      </c>
      <c r="K24" s="7">
        <v>0</v>
      </c>
    </row>
    <row r="25" spans="1:11" ht="12" customHeight="1" x14ac:dyDescent="0.25">
      <c r="A25" s="14">
        <f t="shared" si="0"/>
        <v>41413.375</v>
      </c>
      <c r="B25" s="12">
        <v>91.728797912597656</v>
      </c>
      <c r="C25" s="8">
        <v>0</v>
      </c>
      <c r="D25" s="8">
        <v>1.5905000269412994E-2</v>
      </c>
      <c r="E25" s="8">
        <v>1.5905000269412994E-2</v>
      </c>
      <c r="F25" s="8">
        <v>5.766751766204834</v>
      </c>
      <c r="G25" s="8">
        <v>221.2054733276367</v>
      </c>
      <c r="H25" s="8">
        <v>1.1618778575572508</v>
      </c>
      <c r="I25" s="8">
        <v>40.629408265958112</v>
      </c>
      <c r="J25" s="7">
        <v>52.291975920001192</v>
      </c>
      <c r="K25" s="7">
        <v>0</v>
      </c>
    </row>
    <row r="26" spans="1:11" ht="12" customHeight="1" x14ac:dyDescent="0.25">
      <c r="A26" s="14">
        <f t="shared" si="0"/>
        <v>41414.375</v>
      </c>
      <c r="B26" s="12">
        <v>92.121208190917969</v>
      </c>
      <c r="C26" s="8">
        <v>0</v>
      </c>
      <c r="D26" s="8">
        <v>1.8595999106764793E-2</v>
      </c>
      <c r="E26" s="8">
        <v>1.8595999106764793E-2</v>
      </c>
      <c r="F26" s="8">
        <v>5.7912988662719727</v>
      </c>
      <c r="G26" s="8">
        <v>221.44151535034177</v>
      </c>
      <c r="H26" s="8">
        <v>1.1037839011547068</v>
      </c>
      <c r="I26" s="8">
        <v>40.642689041538041</v>
      </c>
      <c r="J26" s="7">
        <v>52.299789746181439</v>
      </c>
      <c r="K26" s="7">
        <v>0</v>
      </c>
    </row>
    <row r="27" spans="1:11" ht="12" customHeight="1" x14ac:dyDescent="0.25">
      <c r="A27" s="14">
        <f t="shared" si="0"/>
        <v>41415.375</v>
      </c>
      <c r="B27" s="12">
        <v>91.965003967285156</v>
      </c>
      <c r="C27" s="8">
        <v>0</v>
      </c>
      <c r="D27" s="8">
        <v>1.2404999695718288E-2</v>
      </c>
      <c r="E27" s="8">
        <v>1.2404999695718288E-2</v>
      </c>
      <c r="F27" s="8">
        <v>5.8268489837646484</v>
      </c>
      <c r="G27" s="8">
        <v>221.70370330810545</v>
      </c>
      <c r="H27" s="8">
        <v>1.2780655888632491</v>
      </c>
      <c r="I27" s="8">
        <v>40.661241193452611</v>
      </c>
      <c r="J27" s="7">
        <v>52.310719096769986</v>
      </c>
      <c r="K27" s="7">
        <v>0</v>
      </c>
    </row>
    <row r="28" spans="1:11" ht="12" customHeight="1" x14ac:dyDescent="0.25">
      <c r="A28" s="14">
        <f t="shared" si="0"/>
        <v>41416.375</v>
      </c>
      <c r="B28" s="12">
        <v>91.878166198730469</v>
      </c>
      <c r="C28" s="8">
        <v>0</v>
      </c>
      <c r="D28" s="8">
        <v>1.2350999750196934E-2</v>
      </c>
      <c r="E28" s="8">
        <v>1.2350999750196934E-2</v>
      </c>
      <c r="F28" s="8">
        <v>5.8321290016174316</v>
      </c>
      <c r="G28" s="8">
        <v>221.73320236206052</v>
      </c>
      <c r="H28" s="8">
        <v>1.2199717232102498</v>
      </c>
      <c r="I28" s="8">
        <v>40.662532885324076</v>
      </c>
      <c r="J28" s="7">
        <v>52.311774281679071</v>
      </c>
      <c r="K28" s="7">
        <v>0</v>
      </c>
    </row>
    <row r="29" spans="1:11" ht="12" customHeight="1" x14ac:dyDescent="0.25">
      <c r="A29" s="14">
        <f t="shared" si="0"/>
        <v>41417.375</v>
      </c>
      <c r="B29" s="12">
        <v>91.885284423828125</v>
      </c>
      <c r="C29" s="8">
        <v>0</v>
      </c>
      <c r="D29" s="8">
        <v>1.6966000199317932E-2</v>
      </c>
      <c r="E29" s="8">
        <v>1.6966000199317932E-2</v>
      </c>
      <c r="F29" s="8">
        <v>5.6415581703186035</v>
      </c>
      <c r="G29" s="8">
        <v>222.09020462036131</v>
      </c>
      <c r="H29" s="8">
        <v>1.2199717232102498</v>
      </c>
      <c r="I29" s="8">
        <v>40.685114752020766</v>
      </c>
      <c r="J29" s="7">
        <v>52.324745778923578</v>
      </c>
      <c r="K29" s="7">
        <v>0</v>
      </c>
    </row>
    <row r="30" spans="1:11" ht="12" customHeight="1" x14ac:dyDescent="0.25">
      <c r="A30" s="14">
        <f t="shared" si="0"/>
        <v>41418.375</v>
      </c>
      <c r="B30" s="12">
        <v>91.840095520019531</v>
      </c>
      <c r="C30" s="8">
        <v>0</v>
      </c>
      <c r="D30" s="8">
        <v>2.0831000059843063E-2</v>
      </c>
      <c r="E30" s="8">
        <v>2.0831000059843063E-2</v>
      </c>
      <c r="F30" s="8">
        <v>5.645845890045166</v>
      </c>
      <c r="G30" s="8">
        <v>230.59266128540037</v>
      </c>
      <c r="H30" s="8">
        <v>1.1037839011547068</v>
      </c>
      <c r="I30" s="8">
        <v>40.913880659595833</v>
      </c>
      <c r="J30" s="7">
        <v>52.445073244246373</v>
      </c>
      <c r="K30" s="7">
        <v>0</v>
      </c>
    </row>
    <row r="31" spans="1:11" ht="12" customHeight="1" x14ac:dyDescent="0.25">
      <c r="A31" s="14">
        <f t="shared" si="0"/>
        <v>41419.375</v>
      </c>
      <c r="B31" s="12">
        <v>91.809417724609375</v>
      </c>
      <c r="C31" s="8">
        <v>0</v>
      </c>
      <c r="D31" s="8">
        <v>1.8581999465823174E-2</v>
      </c>
      <c r="E31" s="8">
        <v>1.8581999465823174E-2</v>
      </c>
      <c r="F31" s="8">
        <v>5.6724300384521484</v>
      </c>
      <c r="G31" s="8">
        <v>230.7967590332031</v>
      </c>
      <c r="H31" s="8">
        <v>1.1037839011547068</v>
      </c>
      <c r="I31" s="8">
        <v>40.929858524189079</v>
      </c>
      <c r="J31" s="7">
        <v>52.455388586374887</v>
      </c>
      <c r="K31" s="7">
        <v>0</v>
      </c>
    </row>
    <row r="32" spans="1:11" ht="12" customHeight="1" x14ac:dyDescent="0.25">
      <c r="A32" s="14">
        <f t="shared" si="0"/>
        <v>41420.375</v>
      </c>
      <c r="B32" s="12">
        <v>91.772872924804687</v>
      </c>
      <c r="C32" s="8">
        <v>0</v>
      </c>
      <c r="D32" s="8">
        <v>1.7568999901413918E-2</v>
      </c>
      <c r="E32" s="8">
        <v>1.7568999901413918E-2</v>
      </c>
      <c r="F32" s="8">
        <v>5.6893138885498047</v>
      </c>
      <c r="G32" s="8">
        <v>230.93512954711912</v>
      </c>
      <c r="H32" s="8">
        <v>1.1037839011547068</v>
      </c>
      <c r="I32" s="8">
        <v>40.939405218689863</v>
      </c>
      <c r="J32" s="7">
        <v>52.461328549699331</v>
      </c>
      <c r="K32" s="7">
        <v>0</v>
      </c>
    </row>
    <row r="33" spans="1:11" ht="12" customHeight="1" x14ac:dyDescent="0.25">
      <c r="A33" s="14">
        <f t="shared" si="0"/>
        <v>41421.375</v>
      </c>
      <c r="B33" s="12">
        <v>91.636833190917969</v>
      </c>
      <c r="C33" s="8">
        <v>0</v>
      </c>
      <c r="D33" s="8">
        <v>1.6768999397754669E-2</v>
      </c>
      <c r="E33" s="8">
        <v>1.6768999397754669E-2</v>
      </c>
      <c r="F33" s="8">
        <v>5.7264871597290039</v>
      </c>
      <c r="G33" s="8">
        <v>202.56428375244138</v>
      </c>
      <c r="H33" s="8">
        <v>1.0456900355017078</v>
      </c>
      <c r="I33" s="8">
        <v>39.986787011689785</v>
      </c>
      <c r="J33" s="7">
        <v>51.832679399054825</v>
      </c>
      <c r="K33" s="7">
        <v>0</v>
      </c>
    </row>
    <row r="34" spans="1:11" ht="12" customHeight="1" x14ac:dyDescent="0.25">
      <c r="A34" s="14">
        <f t="shared" si="0"/>
        <v>41422.375</v>
      </c>
      <c r="B34" s="12">
        <v>92.8070068359375</v>
      </c>
      <c r="C34" s="8">
        <v>0</v>
      </c>
      <c r="D34" s="8">
        <v>0.24850299954414368</v>
      </c>
      <c r="E34" s="8">
        <v>0.24850299954414368</v>
      </c>
      <c r="F34" s="8">
        <v>5.9946131706237793</v>
      </c>
      <c r="G34" s="8">
        <v>198.47810974121091</v>
      </c>
      <c r="H34" s="8">
        <v>1.2780655888632491</v>
      </c>
      <c r="I34" s="8">
        <v>39.895458938523703</v>
      </c>
      <c r="J34" s="7">
        <v>51.780361330049374</v>
      </c>
      <c r="K34" s="7">
        <v>0</v>
      </c>
    </row>
    <row r="35" spans="1:11" ht="12" customHeight="1" x14ac:dyDescent="0.25">
      <c r="A35" s="14">
        <f t="shared" si="0"/>
        <v>41423.375</v>
      </c>
      <c r="B35" s="12">
        <v>92.774002075195313</v>
      </c>
      <c r="C35" s="8">
        <v>0</v>
      </c>
      <c r="D35" s="8">
        <v>0.17026099562644958</v>
      </c>
      <c r="E35" s="8">
        <v>0.17026099562644958</v>
      </c>
      <c r="F35" s="8">
        <v>6.0249371528625488</v>
      </c>
      <c r="G35" s="8">
        <v>199.93841400146482</v>
      </c>
      <c r="H35" s="8">
        <v>1.2199717232102498</v>
      </c>
      <c r="I35" s="8">
        <v>39.922775492678859</v>
      </c>
      <c r="J35" s="7">
        <v>51.792072972898112</v>
      </c>
      <c r="K35" s="7">
        <v>0</v>
      </c>
    </row>
    <row r="36" spans="1:11" ht="12" customHeight="1" x14ac:dyDescent="0.25">
      <c r="A36" s="14">
        <f t="shared" si="0"/>
        <v>41424.375</v>
      </c>
      <c r="B36" s="12">
        <v>92.862190246582031</v>
      </c>
      <c r="C36" s="8">
        <v>0</v>
      </c>
      <c r="D36" s="8">
        <v>0.2531220018863678</v>
      </c>
      <c r="E36" s="8">
        <v>0.2531220018863678</v>
      </c>
      <c r="F36" s="8">
        <v>5.9811611175537109</v>
      </c>
      <c r="G36" s="8">
        <v>199.62959136962888</v>
      </c>
      <c r="H36" s="8">
        <v>1.5104411422247901</v>
      </c>
      <c r="I36" s="8">
        <v>39.898096900796432</v>
      </c>
      <c r="J36" s="7">
        <v>51.769955023704561</v>
      </c>
      <c r="K36" s="7">
        <v>0</v>
      </c>
    </row>
    <row r="37" spans="1:11" ht="12" customHeight="1" thickBot="1" x14ac:dyDescent="0.3">
      <c r="A37" s="14">
        <f t="shared" si="0"/>
        <v>41425.375</v>
      </c>
      <c r="B37" s="13">
        <v>92.84466552734375</v>
      </c>
      <c r="C37" s="9">
        <v>0</v>
      </c>
      <c r="D37" s="9">
        <v>0.2287839949131012</v>
      </c>
      <c r="E37" s="8">
        <v>0.2287839949131012</v>
      </c>
      <c r="F37" s="9">
        <v>5.9848208427429199</v>
      </c>
      <c r="G37" s="9">
        <v>199.62181701660154</v>
      </c>
      <c r="H37" s="9">
        <v>1.6847228299333323</v>
      </c>
      <c r="I37" s="9">
        <v>39.899902540489997</v>
      </c>
      <c r="J37" s="46">
        <v>51.771696988446713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91.636833190917969</v>
      </c>
      <c r="C39" s="35">
        <f t="shared" ref="C39:K39" si="1">MIN(C7:C36)</f>
        <v>0</v>
      </c>
      <c r="D39" s="35">
        <f t="shared" si="1"/>
        <v>1.2350999750196934E-2</v>
      </c>
      <c r="E39" s="35">
        <f t="shared" si="1"/>
        <v>1.2350999750196934E-2</v>
      </c>
      <c r="F39" s="35">
        <f t="shared" si="1"/>
        <v>4.1186761856079102</v>
      </c>
      <c r="G39" s="35">
        <f t="shared" si="1"/>
        <v>177.59494628906248</v>
      </c>
      <c r="H39" s="35">
        <f t="shared" si="1"/>
        <v>0.63903279443162453</v>
      </c>
      <c r="I39" s="35">
        <f t="shared" si="1"/>
        <v>39.116741572036823</v>
      </c>
      <c r="J39" s="35">
        <f t="shared" si="1"/>
        <v>51.410550856888996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2015-06-10T15:45:02Z</cp:lastPrinted>
  <dcterms:created xsi:type="dcterms:W3CDTF">2012-05-21T15:11:37Z</dcterms:created>
  <dcterms:modified xsi:type="dcterms:W3CDTF">2015-06-10T15:45:04Z</dcterms:modified>
</cp:coreProperties>
</file>