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LNG Altamira S.de R.L. de C.V\2012\06-12\"/>
    </mc:Choice>
  </mc:AlternateContent>
  <bookViews>
    <workbookView xWindow="120" yWindow="45" windowWidth="19320" windowHeight="10035" tabRatio="862" activeTab="1"/>
  </bookViews>
  <sheets>
    <sheet name="Promedios PMX" sheetId="1" r:id="rId1"/>
    <sheet name="Máximos PMX" sheetId="4" r:id="rId2"/>
    <sheet name="Mínimos PMX" sheetId="5" r:id="rId3"/>
    <sheet name="Promedios ALT V " sheetId="6" r:id="rId4"/>
    <sheet name="Máximos ALT V " sheetId="7" r:id="rId5"/>
    <sheet name="Mínimos ALT V" sheetId="8" r:id="rId6"/>
  </sheets>
  <definedNames>
    <definedName name="_xlnm.Print_Area" localSheetId="4">'Máximos ALT V '!$A$1:$L$47</definedName>
    <definedName name="_xlnm.Print_Area" localSheetId="1">'Máximos PMX'!$A$1:$L$47</definedName>
    <definedName name="_xlnm.Print_Area" localSheetId="5">'Mínimos ALT V'!$A$1:$L$47</definedName>
    <definedName name="_xlnm.Print_Area" localSheetId="2">'Mínimos PMX'!$A$1:$L$47</definedName>
    <definedName name="_xlnm.Print_Area" localSheetId="3">'Promedios ALT V '!$A$1:$O$51</definedName>
    <definedName name="_xlnm.Print_Area" localSheetId="0">'Promedios PMX'!$A$1:$O$51</definedName>
    <definedName name="regiones" localSheetId="4">'Máximos ALT V '!$M$4:$M$5</definedName>
    <definedName name="regiones" localSheetId="1">'Máximos PMX'!$M$4:$M$5</definedName>
    <definedName name="regiones" localSheetId="5">'Mínimos ALT V'!$M$4:$M$5</definedName>
    <definedName name="regiones" localSheetId="2">'Mínimos PMX'!$M$4:$M$5</definedName>
    <definedName name="regiones">'Promedios PMX'!$Q$4:$Q$5</definedName>
  </definedNames>
  <calcPr calcId="152511"/>
</workbook>
</file>

<file path=xl/calcChain.xml><?xml version="1.0" encoding="utf-8"?>
<calcChain xmlns="http://schemas.openxmlformats.org/spreadsheetml/2006/main">
  <c r="K39" i="8" l="1"/>
  <c r="J39" i="8"/>
  <c r="I39" i="8"/>
  <c r="H39" i="8"/>
  <c r="G39" i="8"/>
  <c r="F39" i="8"/>
  <c r="D39" i="8"/>
  <c r="C39" i="8"/>
  <c r="B39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K39" i="7"/>
  <c r="J39" i="7"/>
  <c r="I39" i="7"/>
  <c r="H39" i="7"/>
  <c r="G39" i="7"/>
  <c r="F39" i="7"/>
  <c r="D39" i="7"/>
  <c r="C39" i="7"/>
  <c r="B39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39" i="7" s="1"/>
  <c r="E8" i="7"/>
  <c r="E7" i="7"/>
  <c r="K43" i="6"/>
  <c r="J43" i="6"/>
  <c r="I43" i="6"/>
  <c r="H43" i="6"/>
  <c r="G43" i="6"/>
  <c r="F43" i="6"/>
  <c r="D43" i="6"/>
  <c r="C43" i="6"/>
  <c r="B43" i="6"/>
  <c r="K42" i="6"/>
  <c r="J42" i="6"/>
  <c r="I42" i="6"/>
  <c r="H42" i="6"/>
  <c r="G42" i="6"/>
  <c r="F42" i="6"/>
  <c r="D42" i="6"/>
  <c r="C42" i="6"/>
  <c r="B42" i="6"/>
  <c r="K41" i="6"/>
  <c r="J41" i="6"/>
  <c r="I41" i="6"/>
  <c r="H41" i="6"/>
  <c r="G41" i="6"/>
  <c r="F41" i="6"/>
  <c r="D41" i="6"/>
  <c r="C41" i="6"/>
  <c r="B41" i="6"/>
  <c r="K40" i="6"/>
  <c r="J40" i="6"/>
  <c r="I40" i="6"/>
  <c r="H40" i="6"/>
  <c r="G40" i="6"/>
  <c r="F40" i="6"/>
  <c r="D40" i="6"/>
  <c r="C40" i="6"/>
  <c r="B40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41" i="6" s="1"/>
  <c r="E10" i="6"/>
  <c r="E9" i="6"/>
  <c r="E8" i="6"/>
  <c r="E43" i="6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E7" i="6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8" i="1"/>
  <c r="E7" i="1"/>
  <c r="E40" i="1" s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8" i="4"/>
  <c r="E7" i="4"/>
  <c r="E39" i="4" s="1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8" i="5"/>
  <c r="E7" i="5"/>
  <c r="E39" i="5" s="1"/>
  <c r="C39" i="5"/>
  <c r="D39" i="5"/>
  <c r="F39" i="5"/>
  <c r="G39" i="5"/>
  <c r="H39" i="5"/>
  <c r="I39" i="5"/>
  <c r="J39" i="5"/>
  <c r="K39" i="5"/>
  <c r="B39" i="5"/>
  <c r="C39" i="4"/>
  <c r="D39" i="4"/>
  <c r="F39" i="4"/>
  <c r="G39" i="4"/>
  <c r="H39" i="4"/>
  <c r="I39" i="4"/>
  <c r="J39" i="4"/>
  <c r="K39" i="4"/>
  <c r="B39" i="4"/>
  <c r="E39" i="8"/>
  <c r="E42" i="6"/>
  <c r="C40" i="1"/>
  <c r="B40" i="1"/>
  <c r="C42" i="1"/>
  <c r="D42" i="1"/>
  <c r="F42" i="1"/>
  <c r="G42" i="1"/>
  <c r="H42" i="1"/>
  <c r="I42" i="1"/>
  <c r="J42" i="1"/>
  <c r="K42" i="1"/>
  <c r="B42" i="1"/>
  <c r="C43" i="1"/>
  <c r="D43" i="1"/>
  <c r="E43" i="1"/>
  <c r="F43" i="1"/>
  <c r="G43" i="1"/>
  <c r="H43" i="1"/>
  <c r="I43" i="1"/>
  <c r="J43" i="1"/>
  <c r="K43" i="1"/>
  <c r="B43" i="1"/>
  <c r="D40" i="1"/>
  <c r="F40" i="1"/>
  <c r="G40" i="1"/>
  <c r="H40" i="1"/>
  <c r="I40" i="1"/>
  <c r="J40" i="1"/>
  <c r="K40" i="1"/>
  <c r="C41" i="1"/>
  <c r="D41" i="1"/>
  <c r="F41" i="1"/>
  <c r="G41" i="1"/>
  <c r="H41" i="1"/>
  <c r="I41" i="1"/>
  <c r="J41" i="1"/>
  <c r="K41" i="1"/>
  <c r="B41" i="1"/>
  <c r="A8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E42" i="1" l="1"/>
  <c r="E40" i="6"/>
  <c r="E41" i="1"/>
</calcChain>
</file>

<file path=xl/sharedStrings.xml><?xml version="1.0" encoding="utf-8"?>
<sst xmlns="http://schemas.openxmlformats.org/spreadsheetml/2006/main" count="132" uniqueCount="27">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</sst>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14" fontId="6" fillId="0" borderId="37" xfId="0" applyNumberFormat="1" applyFont="1" applyFill="1" applyBorder="1" applyAlignment="1" applyProtection="1">
      <alignment horizontal="left"/>
      <protection locked="0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topLeftCell="A7" zoomScale="60" zoomScaleNormal="100" workbookViewId="0">
      <selection activeCell="M7" sqref="M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9" t="s">
        <v>16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7" x14ac:dyDescent="0.25">
      <c r="A2" s="60" t="s">
        <v>0</v>
      </c>
      <c r="B2" s="62"/>
      <c r="C2" s="63"/>
      <c r="D2" s="63"/>
      <c r="E2" s="63"/>
      <c r="F2" s="63"/>
      <c r="G2" s="63"/>
      <c r="H2" s="63"/>
      <c r="I2" s="63"/>
      <c r="J2" s="63"/>
      <c r="K2" s="63"/>
      <c r="L2" s="37"/>
      <c r="M2" s="29"/>
      <c r="N2" s="29"/>
    </row>
    <row r="3" spans="1:17" x14ac:dyDescent="0.25">
      <c r="A3" s="60" t="s">
        <v>1</v>
      </c>
      <c r="B3" s="62"/>
      <c r="C3" s="64"/>
      <c r="D3" s="64"/>
      <c r="E3" s="64"/>
      <c r="F3" s="64"/>
      <c r="G3" s="64"/>
      <c r="H3" s="64"/>
      <c r="I3" s="64"/>
      <c r="J3" s="64"/>
      <c r="K3" s="64"/>
      <c r="L3" s="37"/>
      <c r="M3" s="29"/>
      <c r="N3" s="29"/>
    </row>
    <row r="4" spans="1:17" ht="15.75" thickBot="1" x14ac:dyDescent="0.3">
      <c r="A4" s="60" t="s">
        <v>2</v>
      </c>
      <c r="B4" s="60"/>
      <c r="C4" s="61" t="s">
        <v>9</v>
      </c>
      <c r="D4" s="6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41061.375</v>
      </c>
      <c r="B7" s="11">
        <v>91.66351822300112</v>
      </c>
      <c r="C7" s="10">
        <v>0</v>
      </c>
      <c r="D7" s="10">
        <v>6.9317938038603907E-2</v>
      </c>
      <c r="E7" s="10">
        <f>SUM(C7:D7)</f>
        <v>6.9317938038603907E-2</v>
      </c>
      <c r="F7" s="10">
        <v>6.8013049236760104</v>
      </c>
      <c r="G7" s="10">
        <v>214.16983745910389</v>
      </c>
      <c r="H7" s="10">
        <v>3.0958758211299182</v>
      </c>
      <c r="I7" s="10">
        <v>40.61256476808277</v>
      </c>
      <c r="J7" s="10">
        <v>52.265449373085005</v>
      </c>
      <c r="K7" s="10">
        <v>0.10439981115499568</v>
      </c>
      <c r="L7" s="39"/>
      <c r="M7" s="30"/>
      <c r="N7" s="30"/>
    </row>
    <row r="8" spans="1:17" ht="12" customHeight="1" x14ac:dyDescent="0.25">
      <c r="A8" s="14">
        <f t="shared" ref="A8:A36" si="0">A7+1</f>
        <v>41062.375</v>
      </c>
      <c r="B8" s="12">
        <v>91.615203086688808</v>
      </c>
      <c r="C8" s="8">
        <v>0</v>
      </c>
      <c r="D8" s="7">
        <v>6.6093457209759079E-2</v>
      </c>
      <c r="E8" s="8">
        <f>SUM(C8:D8)</f>
        <v>6.6093457209759079E-2</v>
      </c>
      <c r="F8" s="8">
        <v>6.8148995295914734</v>
      </c>
      <c r="G8" s="8">
        <v>214.91739123595627</v>
      </c>
      <c r="H8" s="8">
        <v>3.2199316976042032</v>
      </c>
      <c r="I8" s="8">
        <v>40.641403618102338</v>
      </c>
      <c r="J8" s="7">
        <v>52.28260035525507</v>
      </c>
      <c r="K8" s="7">
        <v>0.22786855976312326</v>
      </c>
      <c r="L8" s="40"/>
      <c r="M8" s="36"/>
      <c r="N8" s="36"/>
    </row>
    <row r="9" spans="1:17" ht="12" customHeight="1" x14ac:dyDescent="0.25">
      <c r="A9" s="14">
        <f t="shared" si="0"/>
        <v>41063.375</v>
      </c>
      <c r="B9" s="12">
        <v>91.650738145793412</v>
      </c>
      <c r="C9" s="8">
        <v>3.0393952456646144E-5</v>
      </c>
      <c r="D9" s="7">
        <v>6.8555956543029678E-2</v>
      </c>
      <c r="E9" s="8">
        <f t="shared" ref="E9:E36" si="1">SUM(C9:D9)</f>
        <v>6.8586350495486323E-2</v>
      </c>
      <c r="F9" s="8">
        <v>6.7979811724344756</v>
      </c>
      <c r="G9" s="8">
        <v>214.4685300349127</v>
      </c>
      <c r="H9" s="8">
        <v>3.1025485224658453</v>
      </c>
      <c r="I9" s="8">
        <v>40.622080133400274</v>
      </c>
      <c r="J9" s="7">
        <v>52.27089282794298</v>
      </c>
      <c r="K9" s="7">
        <v>0.39193473936714013</v>
      </c>
      <c r="L9" s="40"/>
      <c r="M9" s="36"/>
      <c r="N9" s="36"/>
    </row>
    <row r="10" spans="1:17" ht="12" customHeight="1" x14ac:dyDescent="0.25">
      <c r="A10" s="14">
        <f t="shared" si="0"/>
        <v>41064.375</v>
      </c>
      <c r="B10" s="12">
        <v>91.720616153662903</v>
      </c>
      <c r="C10" s="8">
        <v>0</v>
      </c>
      <c r="D10" s="7">
        <v>6.0473787691662902E-2</v>
      </c>
      <c r="E10" s="8">
        <f t="shared" si="1"/>
        <v>6.0473787691662902E-2</v>
      </c>
      <c r="F10" s="8">
        <v>6.8521305069042961</v>
      </c>
      <c r="G10" s="8">
        <v>212.43073312493715</v>
      </c>
      <c r="H10" s="8">
        <v>3.5313282801856536</v>
      </c>
      <c r="I10" s="8">
        <v>40.569594755410044</v>
      </c>
      <c r="J10" s="7">
        <v>52.246394324057462</v>
      </c>
      <c r="K10" s="7">
        <v>0.24218123798395344</v>
      </c>
      <c r="L10" s="40"/>
      <c r="M10" s="36"/>
      <c r="N10" s="36"/>
    </row>
    <row r="11" spans="1:17" ht="12" customHeight="1" x14ac:dyDescent="0.25">
      <c r="A11" s="14">
        <f t="shared" si="0"/>
        <v>41065.375</v>
      </c>
      <c r="B11" s="12">
        <v>91.822737765163666</v>
      </c>
      <c r="C11" s="8">
        <v>0</v>
      </c>
      <c r="D11" s="7">
        <v>7.3182106438722888E-2</v>
      </c>
      <c r="E11" s="8">
        <f t="shared" si="1"/>
        <v>7.3182106438722888E-2</v>
      </c>
      <c r="F11" s="8">
        <v>6.7607470058738723</v>
      </c>
      <c r="G11" s="8">
        <v>211.73806183084764</v>
      </c>
      <c r="H11" s="8">
        <v>3.2723474550377212</v>
      </c>
      <c r="I11" s="8">
        <v>40.524148128962196</v>
      </c>
      <c r="J11" s="7">
        <v>52.215672450189913</v>
      </c>
      <c r="K11" s="7">
        <v>0.55873409768378202</v>
      </c>
      <c r="L11" s="40"/>
      <c r="M11" s="36"/>
      <c r="N11" s="36"/>
    </row>
    <row r="12" spans="1:17" ht="12" customHeight="1" x14ac:dyDescent="0.25">
      <c r="A12" s="14">
        <f t="shared" si="0"/>
        <v>41066.375</v>
      </c>
      <c r="B12" s="12">
        <v>91.353636983603664</v>
      </c>
      <c r="C12" s="8">
        <v>0</v>
      </c>
      <c r="D12" s="7">
        <v>5.5425746788608551E-2</v>
      </c>
      <c r="E12" s="8">
        <f t="shared" si="1"/>
        <v>5.5425746788608551E-2</v>
      </c>
      <c r="F12" s="8">
        <v>6.5530949754613204</v>
      </c>
      <c r="G12" s="8">
        <v>224.12701195216033</v>
      </c>
      <c r="H12" s="8">
        <v>3.2768296006477429</v>
      </c>
      <c r="I12" s="8">
        <v>40.910485059838038</v>
      </c>
      <c r="J12" s="7">
        <v>52.432215768856935</v>
      </c>
      <c r="K12" s="7">
        <v>0.22796042760377816</v>
      </c>
      <c r="L12" s="40"/>
      <c r="M12" s="36"/>
      <c r="N12" s="36"/>
    </row>
    <row r="13" spans="1:17" ht="12" customHeight="1" x14ac:dyDescent="0.25">
      <c r="A13" s="14">
        <f t="shared" si="0"/>
        <v>41067.375</v>
      </c>
      <c r="B13" s="12">
        <v>90.815350837853657</v>
      </c>
      <c r="C13" s="8">
        <v>0</v>
      </c>
      <c r="D13" s="8">
        <v>3.0178911163623253E-2</v>
      </c>
      <c r="E13" s="8">
        <f t="shared" si="1"/>
        <v>3.0178911163623253E-2</v>
      </c>
      <c r="F13" s="8">
        <v>6.6158455367169129</v>
      </c>
      <c r="G13" s="8">
        <v>232.63140631747734</v>
      </c>
      <c r="H13" s="8">
        <v>3.4817247363007064</v>
      </c>
      <c r="I13" s="8">
        <v>41.253526782135026</v>
      </c>
      <c r="J13" s="7">
        <v>52.628797139400397</v>
      </c>
      <c r="K13" s="7">
        <v>0.11448900045208937</v>
      </c>
      <c r="L13" s="40"/>
      <c r="M13" s="36"/>
      <c r="N13" s="36"/>
    </row>
    <row r="14" spans="1:17" ht="12" customHeight="1" x14ac:dyDescent="0.25">
      <c r="A14" s="14">
        <f t="shared" si="0"/>
        <v>41068.375</v>
      </c>
      <c r="B14" s="12">
        <v>90.81095265538201</v>
      </c>
      <c r="C14" s="8">
        <v>0</v>
      </c>
      <c r="D14" s="8">
        <v>2.9674857617487074E-2</v>
      </c>
      <c r="E14" s="8">
        <f t="shared" si="1"/>
        <v>2.9674857617487074E-2</v>
      </c>
      <c r="F14" s="8">
        <v>6.6187814218101968</v>
      </c>
      <c r="G14" s="8">
        <v>232.67408052543647</v>
      </c>
      <c r="H14" s="8">
        <v>3.4809725308391077</v>
      </c>
      <c r="I14" s="8">
        <v>41.255648442926642</v>
      </c>
      <c r="J14" s="7">
        <v>52.630157445415655</v>
      </c>
      <c r="K14" s="7">
        <v>0.23013407229470206</v>
      </c>
      <c r="L14" s="40"/>
      <c r="M14" s="36"/>
      <c r="N14" s="36"/>
    </row>
    <row r="15" spans="1:17" ht="12" customHeight="1" x14ac:dyDescent="0.25">
      <c r="A15" s="14">
        <f t="shared" si="0"/>
        <v>41069.375</v>
      </c>
      <c r="B15" s="12">
        <v>91.033651072459477</v>
      </c>
      <c r="C15" s="8">
        <v>0</v>
      </c>
      <c r="D15" s="8">
        <v>4.1779927025139711E-2</v>
      </c>
      <c r="E15" s="8">
        <f t="shared" si="1"/>
        <v>4.1779927025139711E-2</v>
      </c>
      <c r="F15" s="8">
        <v>6.3404566837256038</v>
      </c>
      <c r="G15" s="8">
        <v>233.61752635516666</v>
      </c>
      <c r="H15" s="8">
        <v>3.4194582866673171</v>
      </c>
      <c r="I15" s="8">
        <v>41.205545860944191</v>
      </c>
      <c r="J15" s="7">
        <v>52.596998465639174</v>
      </c>
      <c r="K15" s="7">
        <v>0.23234632297874117</v>
      </c>
      <c r="L15" s="40"/>
      <c r="M15" s="36"/>
      <c r="N15" s="36"/>
    </row>
    <row r="16" spans="1:17" ht="12" customHeight="1" x14ac:dyDescent="0.25">
      <c r="A16" s="14">
        <f t="shared" si="0"/>
        <v>41070.375</v>
      </c>
      <c r="B16" s="12">
        <v>90.98751348802061</v>
      </c>
      <c r="C16" s="8">
        <v>0</v>
      </c>
      <c r="D16" s="8">
        <v>3.6700329120782027E-2</v>
      </c>
      <c r="E16" s="8">
        <f t="shared" si="1"/>
        <v>3.6700329120782027E-2</v>
      </c>
      <c r="F16" s="8">
        <v>6.2938639102952836</v>
      </c>
      <c r="G16" s="8">
        <v>235.57848880679103</v>
      </c>
      <c r="H16" s="8">
        <v>3.6418597330663012</v>
      </c>
      <c r="I16" s="8">
        <v>41.260915798950982</v>
      </c>
      <c r="J16" s="7">
        <v>52.628978386984805</v>
      </c>
      <c r="K16" s="7">
        <v>0.57248808147874342</v>
      </c>
      <c r="L16" s="40"/>
      <c r="M16" s="36"/>
      <c r="N16" s="36"/>
    </row>
    <row r="17" spans="1:14" ht="12" customHeight="1" x14ac:dyDescent="0.25">
      <c r="A17" s="14">
        <f t="shared" si="0"/>
        <v>41071.375</v>
      </c>
      <c r="B17" s="12">
        <v>90.830423004243514</v>
      </c>
      <c r="C17" s="8">
        <v>0</v>
      </c>
      <c r="D17" s="8">
        <v>4.2589978799811905E-2</v>
      </c>
      <c r="E17" s="8">
        <f t="shared" si="1"/>
        <v>4.2589978799811905E-2</v>
      </c>
      <c r="F17" s="8">
        <v>6.425577772560068</v>
      </c>
      <c r="G17" s="8">
        <v>235.94002606480311</v>
      </c>
      <c r="H17" s="8">
        <v>3.8726961737845138</v>
      </c>
      <c r="I17" s="8">
        <v>41.307726248859446</v>
      </c>
      <c r="J17" s="7">
        <v>52.651797659350706</v>
      </c>
      <c r="K17" s="7">
        <v>0.5415296116684446</v>
      </c>
      <c r="L17" s="40"/>
      <c r="M17" s="36"/>
      <c r="N17" s="36"/>
    </row>
    <row r="18" spans="1:14" ht="12" customHeight="1" x14ac:dyDescent="0.25">
      <c r="A18" s="14">
        <f t="shared" si="0"/>
        <v>41072.375</v>
      </c>
      <c r="B18" s="12">
        <v>90.800414868319805</v>
      </c>
      <c r="C18" s="8">
        <v>0</v>
      </c>
      <c r="D18" s="8">
        <v>2.9300124576264151E-2</v>
      </c>
      <c r="E18" s="8">
        <f t="shared" si="1"/>
        <v>2.9300124576264151E-2</v>
      </c>
      <c r="F18" s="8">
        <v>6.4604545332343939</v>
      </c>
      <c r="G18" s="8">
        <v>236.12822234864313</v>
      </c>
      <c r="H18" s="8">
        <v>3.8001207226891105</v>
      </c>
      <c r="I18" s="8">
        <v>41.327799429061649</v>
      </c>
      <c r="J18" s="7">
        <v>52.668697000308079</v>
      </c>
      <c r="K18" s="7">
        <v>0.22951373340267883</v>
      </c>
      <c r="L18" s="40"/>
      <c r="M18" s="36"/>
      <c r="N18" s="36"/>
    </row>
    <row r="19" spans="1:14" ht="12" customHeight="1" x14ac:dyDescent="0.25">
      <c r="A19" s="14">
        <f t="shared" si="0"/>
        <v>41073.375</v>
      </c>
      <c r="B19" s="12">
        <v>90.760750221026669</v>
      </c>
      <c r="C19" s="8">
        <v>0</v>
      </c>
      <c r="D19" s="8">
        <v>2.645308593349258E-2</v>
      </c>
      <c r="E19" s="8">
        <f t="shared" si="1"/>
        <v>2.645308593349258E-2</v>
      </c>
      <c r="F19" s="8">
        <v>6.4902039785481032</v>
      </c>
      <c r="G19" s="8">
        <v>236.35298921464511</v>
      </c>
      <c r="H19" s="8">
        <v>3.4800588798158247</v>
      </c>
      <c r="I19" s="8">
        <v>41.345364723402618</v>
      </c>
      <c r="J19" s="7">
        <v>52.67949780636112</v>
      </c>
      <c r="K19" s="7">
        <v>0.47176115309681271</v>
      </c>
      <c r="L19" s="40"/>
      <c r="M19" s="36"/>
      <c r="N19" s="36"/>
    </row>
    <row r="20" spans="1:14" ht="12" customHeight="1" x14ac:dyDescent="0.25">
      <c r="A20" s="14">
        <f t="shared" si="0"/>
        <v>41074.375</v>
      </c>
      <c r="B20" s="12">
        <v>90.678751917581963</v>
      </c>
      <c r="C20" s="8">
        <v>0</v>
      </c>
      <c r="D20" s="8">
        <v>2.7967972080169951E-2</v>
      </c>
      <c r="E20" s="8">
        <f t="shared" si="1"/>
        <v>2.7967972080169951E-2</v>
      </c>
      <c r="F20" s="8">
        <v>6.5239422507559448</v>
      </c>
      <c r="G20" s="8">
        <v>237.17321076123883</v>
      </c>
      <c r="H20" s="8">
        <v>3.4002339498771086</v>
      </c>
      <c r="I20" s="8">
        <v>41.384911481731123</v>
      </c>
      <c r="J20" s="7">
        <v>52.700113251834125</v>
      </c>
      <c r="K20" s="7">
        <v>0.69699419360734916</v>
      </c>
      <c r="L20" s="40"/>
      <c r="M20" s="36"/>
      <c r="N20" s="36"/>
    </row>
    <row r="21" spans="1:14" ht="12" customHeight="1" x14ac:dyDescent="0.25">
      <c r="A21" s="14">
        <f t="shared" si="0"/>
        <v>41075.375</v>
      </c>
      <c r="B21" s="12">
        <v>90.701347751220467</v>
      </c>
      <c r="C21" s="8">
        <v>0</v>
      </c>
      <c r="D21" s="8">
        <v>2.5622206592250216E-2</v>
      </c>
      <c r="E21" s="8">
        <f t="shared" si="1"/>
        <v>2.5622206592250216E-2</v>
      </c>
      <c r="F21" s="8">
        <v>6.5288065656110588</v>
      </c>
      <c r="G21" s="8">
        <v>236.73463565182453</v>
      </c>
      <c r="H21" s="8">
        <v>3.2106106735047462</v>
      </c>
      <c r="I21" s="8">
        <v>41.370578956283175</v>
      </c>
      <c r="J21" s="7">
        <v>52.693516965556292</v>
      </c>
      <c r="K21" s="7">
        <v>0.98861359216840361</v>
      </c>
      <c r="L21" s="40"/>
      <c r="M21" s="36"/>
      <c r="N21" s="36"/>
    </row>
    <row r="22" spans="1:14" ht="12" customHeight="1" x14ac:dyDescent="0.25">
      <c r="A22" s="14">
        <f t="shared" si="0"/>
        <v>41076.375</v>
      </c>
      <c r="B22" s="12">
        <v>90.80334093979998</v>
      </c>
      <c r="C22" s="8">
        <v>0</v>
      </c>
      <c r="D22" s="8">
        <v>2.9743164437083532E-2</v>
      </c>
      <c r="E22" s="8">
        <f t="shared" si="1"/>
        <v>2.9743164437083532E-2</v>
      </c>
      <c r="F22" s="8">
        <v>6.4376241844896258</v>
      </c>
      <c r="G22" s="8">
        <v>236.46239046906206</v>
      </c>
      <c r="H22" s="8">
        <v>3.1771376207629625</v>
      </c>
      <c r="I22" s="8">
        <v>41.333887207372136</v>
      </c>
      <c r="J22" s="7">
        <v>52.671683242381341</v>
      </c>
      <c r="K22" s="7">
        <v>0.92809720986095001</v>
      </c>
      <c r="L22" s="40"/>
      <c r="M22" s="36"/>
      <c r="N22" s="36"/>
    </row>
    <row r="23" spans="1:14" ht="12" customHeight="1" x14ac:dyDescent="0.25">
      <c r="A23" s="14">
        <f t="shared" si="0"/>
        <v>41077.375</v>
      </c>
      <c r="B23" s="12">
        <v>90.783073526923658</v>
      </c>
      <c r="C23" s="8">
        <v>0</v>
      </c>
      <c r="D23" s="8">
        <v>2.8540609554120074E-2</v>
      </c>
      <c r="E23" s="8">
        <f t="shared" si="1"/>
        <v>2.8540609554120074E-2</v>
      </c>
      <c r="F23" s="8">
        <v>6.4508498283602922</v>
      </c>
      <c r="G23" s="8">
        <v>236.57217155317716</v>
      </c>
      <c r="H23" s="8">
        <v>3.840020739775257</v>
      </c>
      <c r="I23" s="8">
        <v>41.343692260564161</v>
      </c>
      <c r="J23" s="7">
        <v>52.67754997666961</v>
      </c>
      <c r="K23" s="7">
        <v>0.9101156440743875</v>
      </c>
      <c r="L23" s="40"/>
      <c r="M23" s="36"/>
      <c r="N23" s="36"/>
    </row>
    <row r="24" spans="1:14" ht="12" customHeight="1" x14ac:dyDescent="0.25">
      <c r="A24" s="14">
        <f t="shared" si="0"/>
        <v>41078.375</v>
      </c>
      <c r="B24" s="12">
        <v>90.657070721457686</v>
      </c>
      <c r="C24" s="8">
        <v>0</v>
      </c>
      <c r="D24" s="8">
        <v>2.353720132536016E-2</v>
      </c>
      <c r="E24" s="8">
        <f t="shared" si="1"/>
        <v>2.353720132536016E-2</v>
      </c>
      <c r="F24" s="8">
        <v>6.5564226786072224</v>
      </c>
      <c r="G24" s="8">
        <v>237.03121214989815</v>
      </c>
      <c r="H24" s="8">
        <v>3.7409652524968009</v>
      </c>
      <c r="I24" s="8">
        <v>41.390919709036083</v>
      </c>
      <c r="J24" s="7">
        <v>52.705443400746795</v>
      </c>
      <c r="K24" s="7">
        <v>1.0444927784251616</v>
      </c>
      <c r="L24" s="40"/>
      <c r="M24" s="36"/>
      <c r="N24" s="36"/>
    </row>
    <row r="25" spans="1:14" ht="12" customHeight="1" x14ac:dyDescent="0.25">
      <c r="A25" s="14">
        <f t="shared" si="0"/>
        <v>41079.375</v>
      </c>
      <c r="B25" s="12">
        <v>90.78678260163332</v>
      </c>
      <c r="C25" s="8">
        <v>0</v>
      </c>
      <c r="D25" s="8">
        <v>2.8133717316753751E-2</v>
      </c>
      <c r="E25" s="8">
        <f t="shared" si="1"/>
        <v>2.8133717316753751E-2</v>
      </c>
      <c r="F25" s="8">
        <v>6.4618474816671938</v>
      </c>
      <c r="G25" s="8">
        <v>236.31823969765355</v>
      </c>
      <c r="H25" s="8">
        <v>2.852154828181019</v>
      </c>
      <c r="I25" s="8">
        <v>41.337127149470248</v>
      </c>
      <c r="J25" s="7">
        <v>52.674235846584587</v>
      </c>
      <c r="K25" s="7">
        <v>0.82477924926230983</v>
      </c>
      <c r="L25" s="40"/>
      <c r="M25" s="36"/>
      <c r="N25" s="36"/>
    </row>
    <row r="26" spans="1:14" ht="12" customHeight="1" x14ac:dyDescent="0.25">
      <c r="A26" s="14">
        <f t="shared" si="0"/>
        <v>41080.375</v>
      </c>
      <c r="B26" s="12">
        <v>91.70019171208277</v>
      </c>
      <c r="C26" s="8">
        <v>0</v>
      </c>
      <c r="D26" s="8">
        <v>0.10014669170803468</v>
      </c>
      <c r="E26" s="8">
        <f t="shared" si="1"/>
        <v>0.10014669170803468</v>
      </c>
      <c r="F26" s="8">
        <v>6.333173973165489</v>
      </c>
      <c r="G26" s="8">
        <v>221.72790179946654</v>
      </c>
      <c r="H26" s="8">
        <v>3.3543850331835827</v>
      </c>
      <c r="I26" s="8">
        <v>40.733005710529156</v>
      </c>
      <c r="J26" s="7">
        <v>52.314214568974137</v>
      </c>
      <c r="K26" s="7">
        <v>0.48036884612974062</v>
      </c>
      <c r="L26" s="40"/>
      <c r="M26" s="36"/>
      <c r="N26" s="36"/>
    </row>
    <row r="27" spans="1:14" ht="12" customHeight="1" x14ac:dyDescent="0.25">
      <c r="A27" s="14">
        <f t="shared" si="0"/>
        <v>41081.375</v>
      </c>
      <c r="B27" s="12">
        <v>92.903382900895338</v>
      </c>
      <c r="C27" s="8">
        <v>0</v>
      </c>
      <c r="D27" s="8">
        <v>0.19160634839376109</v>
      </c>
      <c r="E27" s="8">
        <f t="shared" si="1"/>
        <v>0.19160634839376109</v>
      </c>
      <c r="F27" s="8">
        <v>6.2143425420854701</v>
      </c>
      <c r="G27" s="8">
        <v>197.20117361901444</v>
      </c>
      <c r="H27" s="8">
        <v>2.9438552814044381</v>
      </c>
      <c r="I27" s="8">
        <v>39.928929099080847</v>
      </c>
      <c r="J27" s="7">
        <v>51.835788041457619</v>
      </c>
      <c r="K27" s="7">
        <v>0.43252719771208387</v>
      </c>
      <c r="L27" s="40"/>
      <c r="M27" s="36"/>
      <c r="N27" s="36"/>
    </row>
    <row r="28" spans="1:14" ht="12" customHeight="1" x14ac:dyDescent="0.25">
      <c r="A28" s="14">
        <f t="shared" si="0"/>
        <v>41082.375</v>
      </c>
      <c r="B28" s="12">
        <v>92.814757872625648</v>
      </c>
      <c r="C28" s="8">
        <v>0</v>
      </c>
      <c r="D28" s="8">
        <v>0.14337939656526122</v>
      </c>
      <c r="E28" s="8">
        <f t="shared" si="1"/>
        <v>0.14337939656526122</v>
      </c>
      <c r="F28" s="8">
        <v>6.3387509693430859</v>
      </c>
      <c r="G28" s="8">
        <v>197.9695823019357</v>
      </c>
      <c r="H28" s="8">
        <v>3.4917038878557727</v>
      </c>
      <c r="I28" s="8">
        <v>39.990875346314397</v>
      </c>
      <c r="J28" s="7">
        <v>51.892365955577297</v>
      </c>
      <c r="K28" s="7">
        <v>0.23105333393161848</v>
      </c>
      <c r="L28" s="40"/>
      <c r="M28" s="36"/>
      <c r="N28" s="36"/>
    </row>
    <row r="29" spans="1:14" ht="12" customHeight="1" x14ac:dyDescent="0.25">
      <c r="A29" s="14">
        <f t="shared" si="0"/>
        <v>41083.375</v>
      </c>
      <c r="B29" s="12">
        <v>92.868211139856328</v>
      </c>
      <c r="C29" s="8">
        <v>0</v>
      </c>
      <c r="D29" s="8">
        <v>0.16975280030493006</v>
      </c>
      <c r="E29" s="8">
        <f t="shared" si="1"/>
        <v>0.16975280030493006</v>
      </c>
      <c r="F29" s="8">
        <v>6.2586499351850078</v>
      </c>
      <c r="G29" s="8">
        <v>197.81868541616572</v>
      </c>
      <c r="H29" s="8">
        <v>3.8831086271198121</v>
      </c>
      <c r="I29" s="8">
        <v>39.957879491639403</v>
      </c>
      <c r="J29" s="7">
        <v>51.861825991977327</v>
      </c>
      <c r="K29" s="7">
        <v>0.32760313314534273</v>
      </c>
      <c r="L29" s="40"/>
      <c r="M29" s="36"/>
      <c r="N29" s="36"/>
    </row>
    <row r="30" spans="1:14" ht="12" customHeight="1" x14ac:dyDescent="0.25">
      <c r="A30" s="14">
        <f t="shared" si="0"/>
        <v>41084.375</v>
      </c>
      <c r="B30" s="12">
        <v>92.892492773752664</v>
      </c>
      <c r="C30" s="8">
        <v>0</v>
      </c>
      <c r="D30" s="8">
        <v>0.18330966143997701</v>
      </c>
      <c r="E30" s="8">
        <f t="shared" si="1"/>
        <v>0.18330966143997701</v>
      </c>
      <c r="F30" s="8">
        <v>6.2134250526815888</v>
      </c>
      <c r="G30" s="8">
        <v>197.74907713955588</v>
      </c>
      <c r="H30" s="8">
        <v>3.9854390464734086</v>
      </c>
      <c r="I30" s="8">
        <v>39.9445921772326</v>
      </c>
      <c r="J30" s="7">
        <v>51.848205245242916</v>
      </c>
      <c r="K30" s="7">
        <v>0.40598014924835024</v>
      </c>
      <c r="L30" s="40"/>
      <c r="M30" s="36"/>
      <c r="N30" s="36"/>
    </row>
    <row r="31" spans="1:14" ht="12" customHeight="1" x14ac:dyDescent="0.25">
      <c r="A31" s="14">
        <f t="shared" si="0"/>
        <v>41085.375</v>
      </c>
      <c r="B31" s="12">
        <v>92.834734557723152</v>
      </c>
      <c r="C31" s="8">
        <v>0</v>
      </c>
      <c r="D31" s="8">
        <v>0.14088321370274237</v>
      </c>
      <c r="E31" s="8">
        <f t="shared" si="1"/>
        <v>0.14088321370274237</v>
      </c>
      <c r="F31" s="8">
        <v>6.3296168165462383</v>
      </c>
      <c r="G31" s="8">
        <v>197.79414359388861</v>
      </c>
      <c r="H31" s="8">
        <v>3.8420828332862484</v>
      </c>
      <c r="I31" s="8">
        <v>39.983764416630379</v>
      </c>
      <c r="J31" s="7">
        <v>51.889585269756466</v>
      </c>
      <c r="K31" s="7">
        <v>0.21499411718208947</v>
      </c>
      <c r="L31" s="40"/>
      <c r="M31" s="36"/>
      <c r="N31" s="36"/>
    </row>
    <row r="32" spans="1:14" ht="12" customHeight="1" x14ac:dyDescent="0.25">
      <c r="A32" s="14">
        <f t="shared" si="0"/>
        <v>41086.375</v>
      </c>
      <c r="B32" s="12">
        <v>92.773676450046736</v>
      </c>
      <c r="C32" s="8">
        <v>0</v>
      </c>
      <c r="D32" s="8">
        <v>0.11381552732510268</v>
      </c>
      <c r="E32" s="8">
        <f t="shared" si="1"/>
        <v>0.11381552732510268</v>
      </c>
      <c r="F32" s="8">
        <v>6.4200176826442421</v>
      </c>
      <c r="G32" s="8">
        <v>198.02376095347927</v>
      </c>
      <c r="H32" s="8">
        <v>4.0629596407836468</v>
      </c>
      <c r="I32" s="8">
        <v>40.018457905238002</v>
      </c>
      <c r="J32" s="7">
        <v>51.921297953908983</v>
      </c>
      <c r="K32" s="7">
        <v>0.29758274110696858</v>
      </c>
      <c r="L32" s="40"/>
      <c r="M32" s="36"/>
      <c r="N32" s="36"/>
    </row>
    <row r="33" spans="1:14" ht="12" customHeight="1" x14ac:dyDescent="0.25">
      <c r="A33" s="14">
        <f t="shared" si="0"/>
        <v>41087.375</v>
      </c>
      <c r="B33" s="12">
        <v>92.774369100709634</v>
      </c>
      <c r="C33" s="8">
        <v>0</v>
      </c>
      <c r="D33" s="8">
        <v>0.11783159106593337</v>
      </c>
      <c r="E33" s="8">
        <f t="shared" si="1"/>
        <v>0.11783159106593337</v>
      </c>
      <c r="F33" s="8">
        <v>6.4009150318627706</v>
      </c>
      <c r="G33" s="8">
        <v>198.28747530431895</v>
      </c>
      <c r="H33" s="8">
        <v>3.8504642487277105</v>
      </c>
      <c r="I33" s="8">
        <v>40.020546215722469</v>
      </c>
      <c r="J33" s="7">
        <v>51.920491568092288</v>
      </c>
      <c r="K33" s="7">
        <v>0.50556500809875915</v>
      </c>
      <c r="L33" s="40"/>
      <c r="M33" s="36"/>
      <c r="N33" s="36"/>
    </row>
    <row r="34" spans="1:14" ht="12" customHeight="1" x14ac:dyDescent="0.25">
      <c r="A34" s="14">
        <f t="shared" si="0"/>
        <v>41088.375</v>
      </c>
      <c r="B34" s="12">
        <v>92.732574927120254</v>
      </c>
      <c r="C34" s="8">
        <v>0</v>
      </c>
      <c r="D34" s="8">
        <v>0.10326983106853321</v>
      </c>
      <c r="E34" s="8">
        <f t="shared" si="1"/>
        <v>0.10326983106853321</v>
      </c>
      <c r="F34" s="8">
        <v>6.4504701508313529</v>
      </c>
      <c r="G34" s="8">
        <v>198.63461166102616</v>
      </c>
      <c r="H34" s="8">
        <v>3.9496413173417748</v>
      </c>
      <c r="I34" s="8">
        <v>40.044580965472548</v>
      </c>
      <c r="J34" s="7">
        <v>51.940506272380077</v>
      </c>
      <c r="K34" s="7">
        <v>0.54704358437166511</v>
      </c>
      <c r="L34" s="40"/>
      <c r="M34" s="36"/>
      <c r="N34" s="36"/>
    </row>
    <row r="35" spans="1:14" ht="12" customHeight="1" x14ac:dyDescent="0.25">
      <c r="A35" s="14">
        <f t="shared" si="0"/>
        <v>41089.375</v>
      </c>
      <c r="B35" s="12">
        <v>92.781332785593108</v>
      </c>
      <c r="C35" s="8">
        <v>0</v>
      </c>
      <c r="D35" s="8">
        <v>0.12162425562179899</v>
      </c>
      <c r="E35" s="8">
        <f t="shared" si="1"/>
        <v>0.12162425562179899</v>
      </c>
      <c r="F35" s="8">
        <v>6.3893176081343874</v>
      </c>
      <c r="G35" s="8">
        <v>198.27512294424352</v>
      </c>
      <c r="H35" s="8">
        <v>3.9441647690116479</v>
      </c>
      <c r="I35" s="8">
        <v>40.016489315397273</v>
      </c>
      <c r="J35" s="7">
        <v>51.916547816648333</v>
      </c>
      <c r="K35" s="7">
        <v>0.29357037990590007</v>
      </c>
      <c r="L35" s="40"/>
      <c r="M35" s="36"/>
      <c r="N35" s="36"/>
    </row>
    <row r="36" spans="1:14" ht="12" customHeight="1" x14ac:dyDescent="0.25">
      <c r="A36" s="14">
        <f t="shared" si="0"/>
        <v>41090.375</v>
      </c>
      <c r="B36" s="12">
        <v>92.804956330036418</v>
      </c>
      <c r="C36" s="8">
        <v>6.5482317906855484E-5</v>
      </c>
      <c r="D36" s="8">
        <v>0.12949795159121746</v>
      </c>
      <c r="E36" s="8">
        <f t="shared" si="1"/>
        <v>0.12956343390912431</v>
      </c>
      <c r="F36" s="8">
        <v>6.3644471790851691</v>
      </c>
      <c r="G36" s="8">
        <v>198.63784069296605</v>
      </c>
      <c r="H36" s="8">
        <v>3.3923037934673617</v>
      </c>
      <c r="I36" s="8">
        <v>40.002313506427164</v>
      </c>
      <c r="J36" s="7">
        <v>51.904988298700722</v>
      </c>
      <c r="K36" s="7">
        <v>0.15119175883260594</v>
      </c>
      <c r="L36" s="40"/>
      <c r="M36" s="36"/>
      <c r="N36" s="36"/>
    </row>
    <row r="37" spans="1:14" ht="12" customHeight="1" thickBot="1" x14ac:dyDescent="0.3">
      <c r="A37" s="42"/>
      <c r="B37" s="26"/>
      <c r="C37" s="27"/>
      <c r="D37" s="27"/>
      <c r="E37" s="27"/>
      <c r="F37" s="27"/>
      <c r="G37" s="27"/>
      <c r="H37" s="27"/>
      <c r="I37" s="27"/>
      <c r="J37" s="48"/>
      <c r="K37" s="48"/>
      <c r="L37" s="40"/>
      <c r="M37" s="36"/>
      <c r="N37" s="36"/>
    </row>
    <row r="38" spans="1:14" ht="17.25" customHeight="1" x14ac:dyDescent="0.25">
      <c r="A38" s="59" t="s">
        <v>26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90.657070721457686</v>
      </c>
      <c r="C40" s="31">
        <f>MIN(C7:C36)</f>
        <v>0</v>
      </c>
      <c r="D40" s="31">
        <f t="shared" ref="D40:K40" si="2">MIN(D7:D36)</f>
        <v>2.353720132536016E-2</v>
      </c>
      <c r="E40" s="31">
        <f t="shared" si="2"/>
        <v>2.353720132536016E-2</v>
      </c>
      <c r="F40" s="31">
        <f t="shared" si="2"/>
        <v>6.2134250526815888</v>
      </c>
      <c r="G40" s="31">
        <f t="shared" si="2"/>
        <v>197.20117361901444</v>
      </c>
      <c r="H40" s="31">
        <f t="shared" si="2"/>
        <v>2.852154828181019</v>
      </c>
      <c r="I40" s="31">
        <f t="shared" si="2"/>
        <v>39.928929099080847</v>
      </c>
      <c r="J40" s="31">
        <f t="shared" si="2"/>
        <v>51.835788041457619</v>
      </c>
      <c r="K40" s="31">
        <f t="shared" si="2"/>
        <v>0.10439981115499568</v>
      </c>
      <c r="L40" s="28"/>
    </row>
    <row r="41" spans="1:14" x14ac:dyDescent="0.25">
      <c r="A41" s="20" t="s">
        <v>18</v>
      </c>
      <c r="B41" s="32">
        <f>AVERAGE(B7:B37)</f>
        <v>91.671885150475944</v>
      </c>
      <c r="C41" s="32">
        <f t="shared" ref="C41:K41" si="3">AVERAGE(C7:C37)</f>
        <v>3.195875678783388E-6</v>
      </c>
      <c r="D41" s="32">
        <f t="shared" si="3"/>
        <v>7.6946278234667265E-2</v>
      </c>
      <c r="E41" s="32">
        <f t="shared" si="3"/>
        <v>7.6949474110346042E-2</v>
      </c>
      <c r="F41" s="32">
        <f t="shared" si="3"/>
        <v>6.4832653960629392</v>
      </c>
      <c r="G41" s="32">
        <f t="shared" si="3"/>
        <v>218.57285136599322</v>
      </c>
      <c r="H41" s="32">
        <f t="shared" si="3"/>
        <v>3.5198994661162413</v>
      </c>
      <c r="I41" s="32">
        <f t="shared" si="3"/>
        <v>40.721311822140585</v>
      </c>
      <c r="J41" s="32">
        <f t="shared" si="3"/>
        <v>52.318883622311226</v>
      </c>
      <c r="K41" s="32">
        <f t="shared" si="3"/>
        <v>0.44753045886642234</v>
      </c>
      <c r="L41" s="28"/>
    </row>
    <row r="42" spans="1:14" x14ac:dyDescent="0.25">
      <c r="A42" s="21" t="s">
        <v>19</v>
      </c>
      <c r="B42" s="33">
        <f>MAX(B7:B36)</f>
        <v>92.903382900895338</v>
      </c>
      <c r="C42" s="33">
        <f>MAX(C7:C36)</f>
        <v>6.5482317906855484E-5</v>
      </c>
      <c r="D42" s="33">
        <f t="shared" ref="D42:K42" si="4">MAX(D7:D36)</f>
        <v>0.19160634839376109</v>
      </c>
      <c r="E42" s="33">
        <f t="shared" si="4"/>
        <v>0.19160634839376109</v>
      </c>
      <c r="F42" s="33">
        <f t="shared" si="4"/>
        <v>6.8521305069042961</v>
      </c>
      <c r="G42" s="33">
        <f t="shared" si="4"/>
        <v>237.17321076123883</v>
      </c>
      <c r="H42" s="33">
        <f t="shared" si="4"/>
        <v>4.0629596407836468</v>
      </c>
      <c r="I42" s="33">
        <f t="shared" si="4"/>
        <v>41.390919709036083</v>
      </c>
      <c r="J42" s="33">
        <f t="shared" si="4"/>
        <v>52.705443400746795</v>
      </c>
      <c r="K42" s="33">
        <f t="shared" si="4"/>
        <v>1.0444927784251616</v>
      </c>
      <c r="L42" s="28"/>
    </row>
    <row r="43" spans="1:14" ht="15.75" thickBot="1" x14ac:dyDescent="0.3">
      <c r="A43" s="24" t="s">
        <v>25</v>
      </c>
      <c r="B43" s="34">
        <f>STDEV(B7:B37)</f>
        <v>0.89501115941760734</v>
      </c>
      <c r="C43" s="34">
        <f t="shared" ref="C43:K43" si="5">STDEV(C7:C37)</f>
        <v>1.3005725083876923E-5</v>
      </c>
      <c r="D43" s="34">
        <f t="shared" si="5"/>
        <v>5.2426345310951902E-2</v>
      </c>
      <c r="E43" s="34">
        <f t="shared" si="5"/>
        <v>5.2428442558186537E-2</v>
      </c>
      <c r="F43" s="34">
        <f t="shared" si="5"/>
        <v>0.17949118021218177</v>
      </c>
      <c r="G43" s="34">
        <f t="shared" si="5"/>
        <v>16.821893869397854</v>
      </c>
      <c r="H43" s="34">
        <f t="shared" si="5"/>
        <v>0.33318091350099333</v>
      </c>
      <c r="I43" s="34">
        <f t="shared" si="5"/>
        <v>0.59078701306326709</v>
      </c>
      <c r="J43" s="34">
        <f t="shared" si="5"/>
        <v>0.34253689197253284</v>
      </c>
      <c r="K43" s="34">
        <f t="shared" si="5"/>
        <v>0.26993701699532519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2"/>
    </row>
    <row r="46" spans="1:14" x14ac:dyDescent="0.25">
      <c r="A46" s="2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</row>
    <row r="47" spans="1:14" x14ac:dyDescent="0.25">
      <c r="A47" s="2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5"/>
    </row>
    <row r="48" spans="1:14" x14ac:dyDescent="0.25">
      <c r="A48" s="2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5"/>
    </row>
    <row r="49" spans="1:14" x14ac:dyDescent="0.25">
      <c r="A49" s="2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abSelected="1" view="pageBreakPreview" topLeftCell="A4" zoomScale="60" zoomScaleNormal="100" workbookViewId="0">
      <selection activeCell="K22" sqref="K2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4" t="s">
        <v>21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3" x14ac:dyDescent="0.25">
      <c r="A2" s="60" t="s">
        <v>0</v>
      </c>
      <c r="B2" s="62"/>
      <c r="C2" s="77"/>
      <c r="D2" s="78"/>
      <c r="E2" s="78"/>
      <c r="F2" s="78"/>
      <c r="G2" s="78"/>
      <c r="H2" s="78"/>
      <c r="I2" s="78"/>
      <c r="J2" s="78"/>
      <c r="K2" s="78"/>
    </row>
    <row r="3" spans="1:13" x14ac:dyDescent="0.25">
      <c r="A3" s="60" t="s">
        <v>1</v>
      </c>
      <c r="B3" s="62"/>
      <c r="C3" s="79"/>
      <c r="D3" s="80"/>
      <c r="E3" s="80"/>
      <c r="F3" s="80"/>
      <c r="G3" s="80"/>
      <c r="H3" s="80"/>
      <c r="I3" s="80"/>
      <c r="J3" s="80"/>
      <c r="K3" s="80"/>
    </row>
    <row r="4" spans="1:13" ht="15.75" thickBot="1" x14ac:dyDescent="0.3">
      <c r="A4" s="60" t="s">
        <v>2</v>
      </c>
      <c r="B4" s="60"/>
      <c r="C4" s="81" t="s">
        <v>9</v>
      </c>
      <c r="D4" s="8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3" t="s">
        <v>3</v>
      </c>
      <c r="C6" s="43" t="s">
        <v>14</v>
      </c>
      <c r="D6" s="43" t="s">
        <v>4</v>
      </c>
      <c r="E6" s="44" t="s">
        <v>5</v>
      </c>
      <c r="F6" s="43" t="s">
        <v>6</v>
      </c>
      <c r="G6" s="43" t="s">
        <v>10</v>
      </c>
      <c r="H6" s="43" t="s">
        <v>11</v>
      </c>
      <c r="I6" s="43" t="s">
        <v>12</v>
      </c>
      <c r="J6" s="43" t="s">
        <v>20</v>
      </c>
      <c r="K6" s="43" t="s">
        <v>13</v>
      </c>
      <c r="L6" s="15"/>
    </row>
    <row r="7" spans="1:13" ht="12" customHeight="1" x14ac:dyDescent="0.25">
      <c r="A7" s="14">
        <v>41061.375</v>
      </c>
      <c r="B7" s="11">
        <v>91.835433959960937</v>
      </c>
      <c r="C7" s="10">
        <v>0</v>
      </c>
      <c r="D7" s="10">
        <v>9.3612998723983765E-2</v>
      </c>
      <c r="E7" s="10">
        <f>SUM(C7:D7)</f>
        <v>9.3612998723983765E-2</v>
      </c>
      <c r="F7" s="10">
        <v>6.8944377899169922</v>
      </c>
      <c r="G7" s="10">
        <v>215.3476737976074</v>
      </c>
      <c r="H7" s="10">
        <v>4.884005069732666</v>
      </c>
      <c r="I7" s="10">
        <v>40.671652048008234</v>
      </c>
      <c r="J7" s="10">
        <v>52.303300964930649</v>
      </c>
      <c r="K7" s="10">
        <v>0.73038381880621961</v>
      </c>
    </row>
    <row r="8" spans="1:13" ht="12" customHeight="1" x14ac:dyDescent="0.25">
      <c r="A8" s="14">
        <v>41062.375</v>
      </c>
      <c r="B8" s="12">
        <v>91.799324035644531</v>
      </c>
      <c r="C8" s="8">
        <v>0</v>
      </c>
      <c r="D8" s="7">
        <v>9.1169998049736023E-2</v>
      </c>
      <c r="E8" s="8">
        <f>SUM(C8:D8)</f>
        <v>9.1169998049736023E-2</v>
      </c>
      <c r="F8" s="8">
        <v>6.8986577987670898</v>
      </c>
      <c r="G8" s="8">
        <v>215.50582351684568</v>
      </c>
      <c r="H8" s="8">
        <v>5.1129426956176758</v>
      </c>
      <c r="I8" s="8">
        <v>40.681394315574067</v>
      </c>
      <c r="J8" s="7">
        <v>52.309386471001176</v>
      </c>
      <c r="K8" s="7">
        <v>1.2407724514292715</v>
      </c>
    </row>
    <row r="9" spans="1:13" ht="12" customHeight="1" x14ac:dyDescent="0.25">
      <c r="A9" s="14">
        <v>41063.375</v>
      </c>
      <c r="B9" s="12">
        <v>91.889915466308594</v>
      </c>
      <c r="C9" s="8">
        <v>1.4495000243186951E-2</v>
      </c>
      <c r="D9" s="7">
        <v>9.0177997946739197E-2</v>
      </c>
      <c r="E9" s="8">
        <f t="shared" ref="E9:E36" si="0">SUM(C9:D9)</f>
        <v>0.10467299818992615</v>
      </c>
      <c r="F9" s="8">
        <v>6.9253602027893066</v>
      </c>
      <c r="G9" s="8">
        <v>218.51415481567381</v>
      </c>
      <c r="H9" s="8">
        <v>5.2655677795410156</v>
      </c>
      <c r="I9" s="8">
        <v>40.695739372484709</v>
      </c>
      <c r="J9" s="7">
        <v>52.318241837458068</v>
      </c>
      <c r="K9" s="7">
        <v>1.7159618680093542</v>
      </c>
    </row>
    <row r="10" spans="1:13" ht="12" customHeight="1" x14ac:dyDescent="0.25">
      <c r="A10" s="14">
        <v>41064.375</v>
      </c>
      <c r="B10" s="12">
        <v>91.885360717773438</v>
      </c>
      <c r="C10" s="8">
        <v>0</v>
      </c>
      <c r="D10" s="7">
        <v>8.3872996270656586E-2</v>
      </c>
      <c r="E10" s="8">
        <f t="shared" si="0"/>
        <v>8.3872996270656586E-2</v>
      </c>
      <c r="F10" s="8">
        <v>7.0581860542297363</v>
      </c>
      <c r="G10" s="8">
        <v>214.24983825683591</v>
      </c>
      <c r="H10" s="8">
        <v>5.6471304893493652</v>
      </c>
      <c r="I10" s="8">
        <v>40.663465268541167</v>
      </c>
      <c r="J10" s="7">
        <v>52.290502299697117</v>
      </c>
      <c r="K10" s="7">
        <v>1.1351748033003641</v>
      </c>
    </row>
    <row r="11" spans="1:13" ht="12" customHeight="1" x14ac:dyDescent="0.25">
      <c r="A11" s="14">
        <v>41065.375</v>
      </c>
      <c r="B11" s="12">
        <v>91.992393493652344</v>
      </c>
      <c r="C11" s="8">
        <v>0</v>
      </c>
      <c r="D11" s="7">
        <v>9.5211997628211975E-2</v>
      </c>
      <c r="E11" s="8">
        <f t="shared" si="0"/>
        <v>9.5211997628211975E-2</v>
      </c>
      <c r="F11" s="8">
        <v>6.9274029731750488</v>
      </c>
      <c r="G11" s="8">
        <v>212.91291275024412</v>
      </c>
      <c r="H11" s="8">
        <v>6.028693675994873</v>
      </c>
      <c r="I11" s="8">
        <v>40.601877945894657</v>
      </c>
      <c r="J11" s="7">
        <v>52.268725466314685</v>
      </c>
      <c r="K11" s="7">
        <v>1.7951601900206455</v>
      </c>
    </row>
    <row r="12" spans="1:13" ht="12" customHeight="1" x14ac:dyDescent="0.25">
      <c r="A12" s="14">
        <v>41066.375</v>
      </c>
      <c r="B12" s="12">
        <v>91.748771667480469</v>
      </c>
      <c r="C12" s="8">
        <v>0</v>
      </c>
      <c r="D12" s="7">
        <v>8.5056742662460175E-2</v>
      </c>
      <c r="E12" s="8">
        <f t="shared" si="0"/>
        <v>8.5056742662460175E-2</v>
      </c>
      <c r="F12" s="8">
        <v>6.905951976776123</v>
      </c>
      <c r="G12" s="8">
        <v>231.12220230102537</v>
      </c>
      <c r="H12" s="8">
        <v>4.9603176116943359</v>
      </c>
      <c r="I12" s="8">
        <v>41.125968278112133</v>
      </c>
      <c r="J12" s="7">
        <v>52.551296707831717</v>
      </c>
      <c r="K12" s="7">
        <v>1.2407724514292715</v>
      </c>
    </row>
    <row r="13" spans="1:13" ht="12" customHeight="1" x14ac:dyDescent="0.25">
      <c r="A13" s="14">
        <v>41067.375</v>
      </c>
      <c r="B13" s="12">
        <v>91.144256591796875</v>
      </c>
      <c r="C13" s="8">
        <v>0</v>
      </c>
      <c r="D13" s="8">
        <v>4.8563998192548752E-2</v>
      </c>
      <c r="E13" s="8">
        <f t="shared" si="0"/>
        <v>4.8563998192548752E-2</v>
      </c>
      <c r="F13" s="8">
        <v>6.6864957809448242</v>
      </c>
      <c r="G13" s="8">
        <v>233.34792175292966</v>
      </c>
      <c r="H13" s="8">
        <v>6.028693675994873</v>
      </c>
      <c r="I13" s="8">
        <v>41.295302714967022</v>
      </c>
      <c r="J13" s="7">
        <v>52.653426781683521</v>
      </c>
      <c r="K13" s="7">
        <v>1.1351748033003641</v>
      </c>
    </row>
    <row r="14" spans="1:13" ht="12" customHeight="1" x14ac:dyDescent="0.25">
      <c r="A14" s="14">
        <v>41068.375</v>
      </c>
      <c r="B14" s="12">
        <v>91.018440246582031</v>
      </c>
      <c r="C14" s="8">
        <v>0</v>
      </c>
      <c r="D14" s="8">
        <v>4.0176998823881149E-2</v>
      </c>
      <c r="E14" s="8">
        <f t="shared" si="0"/>
        <v>4.0176998823881149E-2</v>
      </c>
      <c r="F14" s="8">
        <v>6.7653350830078125</v>
      </c>
      <c r="G14" s="8">
        <v>233.67723693847654</v>
      </c>
      <c r="H14" s="8">
        <v>5.7234430313110352</v>
      </c>
      <c r="I14" s="8">
        <v>41.331451894524996</v>
      </c>
      <c r="J14" s="7">
        <v>52.673329752210158</v>
      </c>
      <c r="K14" s="7">
        <v>1.3111708835152096</v>
      </c>
    </row>
    <row r="15" spans="1:13" ht="12" customHeight="1" x14ac:dyDescent="0.25">
      <c r="A15" s="14">
        <v>41069.375</v>
      </c>
      <c r="B15" s="12">
        <v>91.085700988769531</v>
      </c>
      <c r="C15" s="8">
        <v>0</v>
      </c>
      <c r="D15" s="8">
        <v>8.1560000777244568E-2</v>
      </c>
      <c r="E15" s="8">
        <f t="shared" si="0"/>
        <v>8.1560000777244568E-2</v>
      </c>
      <c r="F15" s="8">
        <v>6.5446929931640625</v>
      </c>
      <c r="G15" s="8">
        <v>235.45243301391599</v>
      </c>
      <c r="H15" s="8">
        <v>5.4181928634643555</v>
      </c>
      <c r="I15" s="8">
        <v>41.23789519805954</v>
      </c>
      <c r="J15" s="7">
        <v>52.614321265095775</v>
      </c>
      <c r="K15" s="7">
        <v>1.1703740193433334</v>
      </c>
    </row>
    <row r="16" spans="1:13" ht="12" customHeight="1" x14ac:dyDescent="0.25">
      <c r="A16" s="14">
        <v>41070.375</v>
      </c>
      <c r="B16" s="12">
        <v>91.054061889648437</v>
      </c>
      <c r="C16" s="8">
        <v>0</v>
      </c>
      <c r="D16" s="8">
        <v>6.6051997244358063E-2</v>
      </c>
      <c r="E16" s="8">
        <f t="shared" si="0"/>
        <v>6.6051997244358063E-2</v>
      </c>
      <c r="F16" s="8">
        <v>6.3175578117370605</v>
      </c>
      <c r="G16" s="8">
        <v>235.79147186279295</v>
      </c>
      <c r="H16" s="8">
        <v>17.761264801025391</v>
      </c>
      <c r="I16" s="8">
        <v>41.269264208050899</v>
      </c>
      <c r="J16" s="7">
        <v>52.634160560670992</v>
      </c>
      <c r="K16" s="7">
        <v>1.3111708835152096</v>
      </c>
    </row>
    <row r="17" spans="1:11" ht="12" customHeight="1" x14ac:dyDescent="0.25">
      <c r="A17" s="14">
        <v>41071.375</v>
      </c>
      <c r="B17" s="12">
        <v>90.977737426757813</v>
      </c>
      <c r="C17" s="8">
        <v>0</v>
      </c>
      <c r="D17" s="8">
        <v>0.16032500565052032</v>
      </c>
      <c r="E17" s="8">
        <f t="shared" si="0"/>
        <v>0.16032500565052032</v>
      </c>
      <c r="F17" s="8">
        <v>6.5779151916503906</v>
      </c>
      <c r="G17" s="8">
        <v>236.8884567260742</v>
      </c>
      <c r="H17" s="8">
        <v>17.808826446533203</v>
      </c>
      <c r="I17" s="8">
        <v>41.387781485469304</v>
      </c>
      <c r="J17" s="7">
        <v>52.701201188084738</v>
      </c>
      <c r="K17" s="7">
        <v>1.2759716674722406</v>
      </c>
    </row>
    <row r="18" spans="1:11" ht="12" customHeight="1" x14ac:dyDescent="0.25">
      <c r="A18" s="14">
        <v>41072.375</v>
      </c>
      <c r="B18" s="12">
        <v>90.923973083496094</v>
      </c>
      <c r="C18" s="8">
        <v>0</v>
      </c>
      <c r="D18" s="8">
        <v>4.5869998633861542E-2</v>
      </c>
      <c r="E18" s="8">
        <f t="shared" si="0"/>
        <v>4.5869998633861542E-2</v>
      </c>
      <c r="F18" s="8">
        <v>6.5333847999572754</v>
      </c>
      <c r="G18" s="8">
        <v>236.81383361816404</v>
      </c>
      <c r="H18" s="8">
        <v>17.811046600341797</v>
      </c>
      <c r="I18" s="8">
        <v>41.374050437018688</v>
      </c>
      <c r="J18" s="7">
        <v>52.696102643761073</v>
      </c>
      <c r="K18" s="7">
        <v>1.3111708835152096</v>
      </c>
    </row>
    <row r="19" spans="1:11" ht="12" customHeight="1" x14ac:dyDescent="0.25">
      <c r="A19" s="14">
        <v>41073.375</v>
      </c>
      <c r="B19" s="12">
        <v>90.918861389160156</v>
      </c>
      <c r="C19" s="8">
        <v>0</v>
      </c>
      <c r="D19" s="8">
        <v>3.2735999673604965E-2</v>
      </c>
      <c r="E19" s="8">
        <f t="shared" si="0"/>
        <v>3.2735999673604965E-2</v>
      </c>
      <c r="F19" s="8">
        <v>6.6671838760375977</v>
      </c>
      <c r="G19" s="8">
        <v>236.77502288818357</v>
      </c>
      <c r="H19" s="8">
        <v>5.5708179473876953</v>
      </c>
      <c r="I19" s="8">
        <v>41.436392762660489</v>
      </c>
      <c r="J19" s="7">
        <v>52.728390392337069</v>
      </c>
      <c r="K19" s="7">
        <v>1.5135664616768927</v>
      </c>
    </row>
    <row r="20" spans="1:11" ht="12" customHeight="1" x14ac:dyDescent="0.25">
      <c r="A20" s="14">
        <v>41074.375</v>
      </c>
      <c r="B20" s="12">
        <v>90.883865356445313</v>
      </c>
      <c r="C20" s="8">
        <v>0</v>
      </c>
      <c r="D20" s="8">
        <v>4.6071998775005341E-2</v>
      </c>
      <c r="E20" s="8">
        <f t="shared" si="0"/>
        <v>4.6071998775005341E-2</v>
      </c>
      <c r="F20" s="8">
        <v>7.0510110855102539</v>
      </c>
      <c r="G20" s="8">
        <v>237.2745422363281</v>
      </c>
      <c r="H20" s="8">
        <v>17.820392608642578</v>
      </c>
      <c r="I20" s="8">
        <v>41.684465825145423</v>
      </c>
      <c r="J20" s="7">
        <v>52.863058366359702</v>
      </c>
      <c r="K20" s="7">
        <v>1.8831582301280683</v>
      </c>
    </row>
    <row r="21" spans="1:11" ht="12" customHeight="1" x14ac:dyDescent="0.25">
      <c r="A21" s="14">
        <v>41075.375</v>
      </c>
      <c r="B21" s="12">
        <v>90.828041076660156</v>
      </c>
      <c r="C21" s="8">
        <v>0</v>
      </c>
      <c r="D21" s="8">
        <v>3.3050999045372009E-2</v>
      </c>
      <c r="E21" s="8">
        <f t="shared" si="0"/>
        <v>3.3050999045372009E-2</v>
      </c>
      <c r="F21" s="8">
        <v>6.5655570030212402</v>
      </c>
      <c r="G21" s="8">
        <v>237.57477416992185</v>
      </c>
      <c r="H21" s="8">
        <v>17.823484420776367</v>
      </c>
      <c r="I21" s="8">
        <v>41.395163231622128</v>
      </c>
      <c r="J21" s="7">
        <v>52.707509556485206</v>
      </c>
      <c r="K21" s="7">
        <v>2.0239550942999447</v>
      </c>
    </row>
    <row r="22" spans="1:11" ht="12" customHeight="1" x14ac:dyDescent="0.25">
      <c r="A22" s="14">
        <v>41076.375</v>
      </c>
      <c r="B22" s="12">
        <v>90.965324401855469</v>
      </c>
      <c r="C22" s="8">
        <v>0</v>
      </c>
      <c r="D22" s="8">
        <v>3.7011001259088516E-2</v>
      </c>
      <c r="E22" s="8">
        <f t="shared" si="0"/>
        <v>3.7011001259088516E-2</v>
      </c>
      <c r="F22" s="8">
        <v>6.6183571815490723</v>
      </c>
      <c r="G22" s="8">
        <v>237.7091354370117</v>
      </c>
      <c r="H22" s="8">
        <v>17.827548980712891</v>
      </c>
      <c r="I22" s="8">
        <v>41.432149281970062</v>
      </c>
      <c r="J22" s="7">
        <v>52.727676323239109</v>
      </c>
      <c r="K22" s="7">
        <v>1.7511610840523233</v>
      </c>
    </row>
    <row r="23" spans="1:11" ht="12" customHeight="1" x14ac:dyDescent="0.25">
      <c r="A23" s="14">
        <v>41077.375</v>
      </c>
      <c r="B23" s="12">
        <v>90.9405517578125</v>
      </c>
      <c r="C23" s="8">
        <v>0</v>
      </c>
      <c r="D23" s="8">
        <v>3.4479998052120209E-2</v>
      </c>
      <c r="E23" s="8">
        <f t="shared" si="0"/>
        <v>3.4479998052120209E-2</v>
      </c>
      <c r="F23" s="8">
        <v>6.6057558059692383</v>
      </c>
      <c r="G23" s="8">
        <v>237.81155624389646</v>
      </c>
      <c r="H23" s="8">
        <v>17.774703979492187</v>
      </c>
      <c r="I23" s="8">
        <v>41.433609257641685</v>
      </c>
      <c r="J23" s="7">
        <v>52.728513194029084</v>
      </c>
      <c r="K23" s="7">
        <v>1.6543633258487691</v>
      </c>
    </row>
    <row r="24" spans="1:11" ht="12" customHeight="1" x14ac:dyDescent="0.25">
      <c r="A24" s="14">
        <v>41078.375</v>
      </c>
      <c r="B24" s="12">
        <v>90.805633544921875</v>
      </c>
      <c r="C24" s="8">
        <v>0</v>
      </c>
      <c r="D24" s="8">
        <v>2.8779000043869019E-2</v>
      </c>
      <c r="E24" s="8">
        <f t="shared" si="0"/>
        <v>2.8779000043869019E-2</v>
      </c>
      <c r="F24" s="8">
        <v>6.7361578941345215</v>
      </c>
      <c r="G24" s="8">
        <v>238.62520446777341</v>
      </c>
      <c r="H24" s="8">
        <v>17.829788208007813</v>
      </c>
      <c r="I24" s="8">
        <v>41.5039382414747</v>
      </c>
      <c r="J24" s="7">
        <v>52.767136600270433</v>
      </c>
      <c r="K24" s="7">
        <v>1.8831582301280683</v>
      </c>
    </row>
    <row r="25" spans="1:11" ht="12" customHeight="1" x14ac:dyDescent="0.25">
      <c r="A25" s="14">
        <v>41079.375</v>
      </c>
      <c r="B25" s="12">
        <v>90.840316772460938</v>
      </c>
      <c r="C25" s="8">
        <v>0</v>
      </c>
      <c r="D25" s="8">
        <v>2.9845999553799629E-2</v>
      </c>
      <c r="E25" s="8">
        <f t="shared" si="0"/>
        <v>2.9845999553799629E-2</v>
      </c>
      <c r="F25" s="8">
        <v>6.5779728889465332</v>
      </c>
      <c r="G25" s="8">
        <v>237.46710815429685</v>
      </c>
      <c r="H25" s="8">
        <v>4.9603176116943359</v>
      </c>
      <c r="I25" s="8">
        <v>41.413856378071948</v>
      </c>
      <c r="J25" s="7">
        <v>52.717924959251654</v>
      </c>
      <c r="K25" s="7">
        <v>1.6895625418917382</v>
      </c>
    </row>
    <row r="26" spans="1:11" ht="12" customHeight="1" x14ac:dyDescent="0.25">
      <c r="A26" s="14">
        <v>41080.375</v>
      </c>
      <c r="B26" s="12">
        <v>92.788966220593835</v>
      </c>
      <c r="C26" s="8">
        <v>0</v>
      </c>
      <c r="D26" s="8">
        <v>0.19185882118082129</v>
      </c>
      <c r="E26" s="8">
        <f t="shared" si="0"/>
        <v>0.19185882118082129</v>
      </c>
      <c r="F26" s="8">
        <v>6.5001978874206543</v>
      </c>
      <c r="G26" s="8">
        <v>237.46710815429685</v>
      </c>
      <c r="H26" s="8">
        <v>6.028693675994873</v>
      </c>
      <c r="I26" s="8">
        <v>41.36091975239566</v>
      </c>
      <c r="J26" s="7">
        <v>52.68712447561218</v>
      </c>
      <c r="K26" s="7">
        <v>1.9975555963531073</v>
      </c>
    </row>
    <row r="27" spans="1:11" ht="12" customHeight="1" x14ac:dyDescent="0.25">
      <c r="A27" s="14">
        <v>41081.375</v>
      </c>
      <c r="B27" s="12">
        <v>92.962844848632812</v>
      </c>
      <c r="C27" s="8">
        <v>0</v>
      </c>
      <c r="D27" s="8">
        <v>0.22380299866199493</v>
      </c>
      <c r="E27" s="8">
        <f t="shared" si="0"/>
        <v>0.22380299866199493</v>
      </c>
      <c r="F27" s="8">
        <v>6.2317090034484863</v>
      </c>
      <c r="G27" s="8">
        <v>200.44633246424769</v>
      </c>
      <c r="H27" s="8">
        <v>5.0366301536560059</v>
      </c>
      <c r="I27" s="8">
        <v>40.004020470268593</v>
      </c>
      <c r="J27" s="7">
        <v>51.876466206641147</v>
      </c>
      <c r="K27" s="7">
        <v>1.6191641098058001</v>
      </c>
    </row>
    <row r="28" spans="1:11" ht="12" customHeight="1" x14ac:dyDescent="0.25">
      <c r="A28" s="14">
        <v>41082.375</v>
      </c>
      <c r="B28" s="12">
        <v>92.908180236816406</v>
      </c>
      <c r="C28" s="8">
        <v>0</v>
      </c>
      <c r="D28" s="8">
        <v>0.1908160001039505</v>
      </c>
      <c r="E28" s="8">
        <f t="shared" si="0"/>
        <v>0.1908160001039505</v>
      </c>
      <c r="F28" s="8">
        <v>6.4092850685119629</v>
      </c>
      <c r="G28" s="8">
        <v>198.56638946533201</v>
      </c>
      <c r="H28" s="8">
        <v>6.3339438438415527</v>
      </c>
      <c r="I28" s="8">
        <v>40.025578701731291</v>
      </c>
      <c r="J28" s="7">
        <v>51.923166053220115</v>
      </c>
      <c r="K28" s="7">
        <v>1.3111708835152096</v>
      </c>
    </row>
    <row r="29" spans="1:11" ht="12" customHeight="1" x14ac:dyDescent="0.25">
      <c r="A29" s="14">
        <v>41083.375</v>
      </c>
      <c r="B29" s="12">
        <v>92.921340942382813</v>
      </c>
      <c r="C29" s="8">
        <v>0</v>
      </c>
      <c r="D29" s="8">
        <v>0.19524300098419189</v>
      </c>
      <c r="E29" s="8">
        <f t="shared" si="0"/>
        <v>0.19524300098419189</v>
      </c>
      <c r="F29" s="8">
        <v>6.4667348861694336</v>
      </c>
      <c r="G29" s="8">
        <v>197.8430465698242</v>
      </c>
      <c r="H29" s="8">
        <v>6.4865689277648926</v>
      </c>
      <c r="I29" s="8">
        <v>40.054095983541615</v>
      </c>
      <c r="J29" s="7">
        <v>51.939080242861955</v>
      </c>
      <c r="K29" s="7">
        <v>1.3111708835152096</v>
      </c>
    </row>
    <row r="30" spans="1:11" ht="12" customHeight="1" x14ac:dyDescent="0.25">
      <c r="A30" s="14">
        <v>41084.375</v>
      </c>
      <c r="B30" s="12">
        <v>92.913703918457031</v>
      </c>
      <c r="C30" s="8">
        <v>0</v>
      </c>
      <c r="D30" s="8">
        <v>0.19298499822616577</v>
      </c>
      <c r="E30" s="8">
        <f t="shared" si="0"/>
        <v>0.19298499822616577</v>
      </c>
      <c r="F30" s="8">
        <v>6.2788448333740234</v>
      </c>
      <c r="G30" s="8">
        <v>198.1671432495117</v>
      </c>
      <c r="H30" s="8">
        <v>7.4023199081420898</v>
      </c>
      <c r="I30" s="8">
        <v>39.972255478135715</v>
      </c>
      <c r="J30" s="7">
        <v>51.871725788901969</v>
      </c>
      <c r="K30" s="7">
        <v>1.3463700995581789</v>
      </c>
    </row>
    <row r="31" spans="1:11" ht="12" customHeight="1" x14ac:dyDescent="0.25">
      <c r="A31" s="14">
        <v>41085.375</v>
      </c>
      <c r="B31" s="12">
        <v>92.916419982910156</v>
      </c>
      <c r="C31" s="8">
        <v>0</v>
      </c>
      <c r="D31" s="8">
        <v>0.18404300510883331</v>
      </c>
      <c r="E31" s="8">
        <f t="shared" si="0"/>
        <v>0.18404300510883331</v>
      </c>
      <c r="F31" s="8">
        <v>6.4923138618469238</v>
      </c>
      <c r="G31" s="8">
        <v>198.28311105899422</v>
      </c>
      <c r="H31" s="8">
        <v>6.7918190956115723</v>
      </c>
      <c r="I31" s="8">
        <v>40.06175062234334</v>
      </c>
      <c r="J31" s="7">
        <v>51.947794614783575</v>
      </c>
      <c r="K31" s="7">
        <v>1.1351748033003641</v>
      </c>
    </row>
    <row r="32" spans="1:11" ht="12" customHeight="1" x14ac:dyDescent="0.25">
      <c r="A32" s="14">
        <v>41086.375</v>
      </c>
      <c r="B32" s="12">
        <v>92.911537170410156</v>
      </c>
      <c r="C32" s="8">
        <v>0</v>
      </c>
      <c r="D32" s="8">
        <v>0.16442200541496277</v>
      </c>
      <c r="E32" s="8">
        <f t="shared" si="0"/>
        <v>0.16442200541496277</v>
      </c>
      <c r="F32" s="8">
        <v>6.6185340881347656</v>
      </c>
      <c r="G32" s="8">
        <v>199.19727935791013</v>
      </c>
      <c r="H32" s="8">
        <v>6.4102563858032227</v>
      </c>
      <c r="I32" s="8">
        <v>40.099978334243765</v>
      </c>
      <c r="J32" s="7">
        <v>51.951924390203637</v>
      </c>
      <c r="K32" s="7">
        <v>1.4431680295909546</v>
      </c>
    </row>
    <row r="33" spans="1:11" ht="12" customHeight="1" x14ac:dyDescent="0.25">
      <c r="A33" s="14">
        <v>41087.375</v>
      </c>
      <c r="B33" s="12">
        <v>92.896629333496094</v>
      </c>
      <c r="C33" s="8">
        <v>0</v>
      </c>
      <c r="D33" s="8">
        <v>0.14951500296592712</v>
      </c>
      <c r="E33" s="8">
        <f t="shared" si="0"/>
        <v>0.14951500296592712</v>
      </c>
      <c r="F33" s="8">
        <v>6.4618759155273437</v>
      </c>
      <c r="G33" s="8">
        <v>198.9570373535156</v>
      </c>
      <c r="H33" s="8">
        <v>5.9523811340332031</v>
      </c>
      <c r="I33" s="8">
        <v>40.053049895054158</v>
      </c>
      <c r="J33" s="7">
        <v>51.944083274758505</v>
      </c>
      <c r="K33" s="7">
        <v>1.6455634359234161</v>
      </c>
    </row>
    <row r="34" spans="1:11" ht="12" customHeight="1" x14ac:dyDescent="0.25">
      <c r="A34" s="14">
        <v>41088.375</v>
      </c>
      <c r="B34" s="12">
        <v>92.81781005859375</v>
      </c>
      <c r="C34" s="8">
        <v>0</v>
      </c>
      <c r="D34" s="8">
        <v>0.13841900229454041</v>
      </c>
      <c r="E34" s="8">
        <f t="shared" si="0"/>
        <v>0.13841900229454041</v>
      </c>
      <c r="F34" s="8">
        <v>6.45977783203125</v>
      </c>
      <c r="G34" s="8">
        <v>198.87735595703123</v>
      </c>
      <c r="H34" s="8">
        <v>6.4102563858032227</v>
      </c>
      <c r="I34" s="8">
        <v>40.049397681769669</v>
      </c>
      <c r="J34" s="7">
        <v>51.943914990958348</v>
      </c>
      <c r="K34" s="7">
        <v>1.7863603000952923</v>
      </c>
    </row>
    <row r="35" spans="1:11" ht="12" customHeight="1" x14ac:dyDescent="0.25">
      <c r="A35" s="14">
        <v>41089.375</v>
      </c>
      <c r="B35" s="12">
        <v>92.841461181640625</v>
      </c>
      <c r="C35" s="8">
        <v>0</v>
      </c>
      <c r="D35" s="8">
        <v>0.14189399778842926</v>
      </c>
      <c r="E35" s="8">
        <f t="shared" si="0"/>
        <v>0.14189399778842926</v>
      </c>
      <c r="F35" s="8">
        <v>6.4755439758300781</v>
      </c>
      <c r="G35" s="8">
        <v>198.84409179687498</v>
      </c>
      <c r="H35" s="8">
        <v>6.4102563858032227</v>
      </c>
      <c r="I35" s="8">
        <v>40.056724849392708</v>
      </c>
      <c r="J35" s="7">
        <v>51.950346161050824</v>
      </c>
      <c r="K35" s="7">
        <v>1.2407724514292715</v>
      </c>
    </row>
    <row r="36" spans="1:11" ht="12" customHeight="1" x14ac:dyDescent="0.25">
      <c r="A36" s="14">
        <v>41090.375</v>
      </c>
      <c r="B36" s="12">
        <v>92.862442016601563</v>
      </c>
      <c r="C36" s="8">
        <v>1.0289999656379223E-2</v>
      </c>
      <c r="D36" s="8">
        <v>0.14516100287437439</v>
      </c>
      <c r="E36" s="8">
        <f t="shared" si="0"/>
        <v>0.15545100253075361</v>
      </c>
      <c r="F36" s="8">
        <v>6.4753680229187012</v>
      </c>
      <c r="G36" s="8">
        <v>240.19948806762693</v>
      </c>
      <c r="H36" s="8">
        <v>5.7997555732727051</v>
      </c>
      <c r="I36" s="8">
        <v>40.063551713826087</v>
      </c>
      <c r="J36" s="7">
        <v>51.954175754557077</v>
      </c>
      <c r="K36" s="7">
        <v>1.6103642198804469</v>
      </c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7"/>
      <c r="K37" s="47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92.962844848632812</v>
      </c>
      <c r="C39" s="35">
        <f t="shared" ref="C39:K39" si="1">MAX(C7:C36)</f>
        <v>1.4495000243186951E-2</v>
      </c>
      <c r="D39" s="35">
        <f t="shared" si="1"/>
        <v>0.22380299866199493</v>
      </c>
      <c r="E39" s="35">
        <f t="shared" si="1"/>
        <v>0.22380299866199493</v>
      </c>
      <c r="F39" s="35">
        <f t="shared" si="1"/>
        <v>7.0581860542297363</v>
      </c>
      <c r="G39" s="35">
        <f t="shared" si="1"/>
        <v>240.19948806762693</v>
      </c>
      <c r="H39" s="35">
        <f t="shared" si="1"/>
        <v>17.829788208007813</v>
      </c>
      <c r="I39" s="35">
        <f t="shared" si="1"/>
        <v>41.684465825145423</v>
      </c>
      <c r="J39" s="35">
        <f t="shared" si="1"/>
        <v>52.863058366359702</v>
      </c>
      <c r="K39" s="35">
        <f t="shared" si="1"/>
        <v>2.0239550942999447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5"/>
      <c r="C41" s="66"/>
      <c r="D41" s="66"/>
      <c r="E41" s="66"/>
      <c r="F41" s="66"/>
      <c r="G41" s="66"/>
      <c r="H41" s="66"/>
      <c r="I41" s="66"/>
      <c r="J41" s="66"/>
      <c r="K41" s="67"/>
    </row>
    <row r="42" spans="1:11" x14ac:dyDescent="0.25">
      <c r="A42" s="2"/>
      <c r="B42" s="68"/>
      <c r="C42" s="69"/>
      <c r="D42" s="69"/>
      <c r="E42" s="69"/>
      <c r="F42" s="69"/>
      <c r="G42" s="69"/>
      <c r="H42" s="69"/>
      <c r="I42" s="69"/>
      <c r="J42" s="69"/>
      <c r="K42" s="70"/>
    </row>
    <row r="43" spans="1:11" x14ac:dyDescent="0.25">
      <c r="A43" s="2"/>
      <c r="B43" s="68"/>
      <c r="C43" s="69"/>
      <c r="D43" s="69"/>
      <c r="E43" s="69"/>
      <c r="F43" s="69"/>
      <c r="G43" s="69"/>
      <c r="H43" s="69"/>
      <c r="I43" s="69"/>
      <c r="J43" s="69"/>
      <c r="K43" s="70"/>
    </row>
    <row r="44" spans="1:11" x14ac:dyDescent="0.25">
      <c r="A44" s="2"/>
      <c r="B44" s="68"/>
      <c r="C44" s="69"/>
      <c r="D44" s="69"/>
      <c r="E44" s="69"/>
      <c r="F44" s="69"/>
      <c r="G44" s="69"/>
      <c r="H44" s="69"/>
      <c r="I44" s="69"/>
      <c r="J44" s="69"/>
      <c r="K44" s="70"/>
    </row>
    <row r="45" spans="1:11" x14ac:dyDescent="0.25">
      <c r="A45" s="2"/>
      <c r="B45" s="71"/>
      <c r="C45" s="72"/>
      <c r="D45" s="72"/>
      <c r="E45" s="72"/>
      <c r="F45" s="72"/>
      <c r="G45" s="72"/>
      <c r="H45" s="72"/>
      <c r="I45" s="72"/>
      <c r="J45" s="72"/>
      <c r="K45" s="73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4" zoomScale="60" zoomScaleNormal="100" workbookViewId="0">
      <selection activeCell="J34" sqref="J3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1" t="s">
        <v>22</v>
      </c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3" x14ac:dyDescent="0.25">
      <c r="A2" s="60" t="s">
        <v>0</v>
      </c>
      <c r="B2" s="62"/>
      <c r="C2" s="77"/>
      <c r="D2" s="78"/>
      <c r="E2" s="78"/>
      <c r="F2" s="78"/>
      <c r="G2" s="78"/>
      <c r="H2" s="78"/>
      <c r="I2" s="78"/>
      <c r="J2" s="78"/>
      <c r="K2" s="78"/>
    </row>
    <row r="3" spans="1:13" x14ac:dyDescent="0.25">
      <c r="A3" s="60" t="s">
        <v>1</v>
      </c>
      <c r="B3" s="62"/>
      <c r="C3" s="79"/>
      <c r="D3" s="80"/>
      <c r="E3" s="80"/>
      <c r="F3" s="80"/>
      <c r="G3" s="80"/>
      <c r="H3" s="80"/>
      <c r="I3" s="80"/>
      <c r="J3" s="80"/>
      <c r="K3" s="80"/>
    </row>
    <row r="4" spans="1:13" ht="15.75" thickBot="1" x14ac:dyDescent="0.3">
      <c r="A4" s="60" t="s">
        <v>2</v>
      </c>
      <c r="B4" s="60"/>
      <c r="C4" s="81" t="s">
        <v>9</v>
      </c>
      <c r="D4" s="8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5" t="s">
        <v>3</v>
      </c>
      <c r="C6" s="45" t="s">
        <v>14</v>
      </c>
      <c r="D6" s="45" t="s">
        <v>4</v>
      </c>
      <c r="E6" s="46" t="s">
        <v>5</v>
      </c>
      <c r="F6" s="45" t="s">
        <v>6</v>
      </c>
      <c r="G6" s="45" t="s">
        <v>10</v>
      </c>
      <c r="H6" s="45" t="s">
        <v>11</v>
      </c>
      <c r="I6" s="45" t="s">
        <v>12</v>
      </c>
      <c r="J6" s="45" t="s">
        <v>20</v>
      </c>
      <c r="K6" s="45" t="s">
        <v>13</v>
      </c>
      <c r="L6" s="15"/>
    </row>
    <row r="7" spans="1:13" ht="12" customHeight="1" x14ac:dyDescent="0.25">
      <c r="A7" s="14">
        <v>41061.375</v>
      </c>
      <c r="B7" s="11">
        <v>91.544708251953125</v>
      </c>
      <c r="C7" s="10">
        <v>0</v>
      </c>
      <c r="D7" s="10">
        <v>5.6627001613378525E-2</v>
      </c>
      <c r="E7" s="10">
        <f>C7+D7</f>
        <v>5.6627001613378525E-2</v>
      </c>
      <c r="F7" s="10">
        <v>6.6802091598510742</v>
      </c>
      <c r="G7" s="10">
        <v>212.46944656372068</v>
      </c>
      <c r="H7" s="10">
        <v>1.5262515544891357</v>
      </c>
      <c r="I7" s="10">
        <v>40.527519247279507</v>
      </c>
      <c r="J7" s="10">
        <v>52.21030824660626</v>
      </c>
      <c r="K7" s="10">
        <v>1.7599609363900343E-2</v>
      </c>
    </row>
    <row r="8" spans="1:13" ht="12" customHeight="1" x14ac:dyDescent="0.25">
      <c r="A8" s="14">
        <v>41062.375</v>
      </c>
      <c r="B8" s="12">
        <v>91.522811889648437</v>
      </c>
      <c r="C8" s="8">
        <v>0</v>
      </c>
      <c r="D8" s="7">
        <v>5.5068999528884888E-2</v>
      </c>
      <c r="E8" s="8">
        <f>C8+D8</f>
        <v>5.5068999528884888E-2</v>
      </c>
      <c r="F8" s="8">
        <v>6.6455721855163574</v>
      </c>
      <c r="G8" s="8">
        <v>213.71334686279295</v>
      </c>
      <c r="H8" s="8">
        <v>1.9841269254684448</v>
      </c>
      <c r="I8" s="8">
        <v>40.558488014719131</v>
      </c>
      <c r="J8" s="7">
        <v>52.225758518744975</v>
      </c>
      <c r="K8" s="7">
        <v>2.6399414717058409E-2</v>
      </c>
    </row>
    <row r="9" spans="1:13" ht="12" customHeight="1" x14ac:dyDescent="0.25">
      <c r="A9" s="14">
        <v>41063.375</v>
      </c>
      <c r="B9" s="12">
        <v>91.490333557128906</v>
      </c>
      <c r="C9" s="8">
        <v>0</v>
      </c>
      <c r="D9" s="7">
        <v>5.1288001239299774E-2</v>
      </c>
      <c r="E9" s="8">
        <f t="shared" ref="E9:E36" si="0">C9+D9</f>
        <v>5.1288001239299774E-2</v>
      </c>
      <c r="F9" s="8">
        <v>6.6530117988586426</v>
      </c>
      <c r="G9" s="8">
        <v>211.57853927612302</v>
      </c>
      <c r="H9" s="8">
        <v>1.144688606262207</v>
      </c>
      <c r="I9" s="8">
        <v>40.499775161307738</v>
      </c>
      <c r="J9" s="7">
        <v>52.197550515270073</v>
      </c>
      <c r="K9" s="7">
        <v>2.6399414717058409E-2</v>
      </c>
    </row>
    <row r="10" spans="1:13" ht="12" customHeight="1" x14ac:dyDescent="0.25">
      <c r="A10" s="14">
        <v>41064.375</v>
      </c>
      <c r="B10" s="12">
        <v>91.433364868164062</v>
      </c>
      <c r="C10" s="8">
        <v>0</v>
      </c>
      <c r="D10" s="7">
        <v>5.0344999879598618E-2</v>
      </c>
      <c r="E10" s="8">
        <f t="shared" si="0"/>
        <v>5.0344999879598618E-2</v>
      </c>
      <c r="F10" s="8">
        <v>6.6883978843688965</v>
      </c>
      <c r="G10" s="8">
        <v>211.43621292114256</v>
      </c>
      <c r="H10" s="8">
        <v>2.0604395866394043</v>
      </c>
      <c r="I10" s="8">
        <v>40.497910394873578</v>
      </c>
      <c r="J10" s="7">
        <v>52.197477743897025</v>
      </c>
      <c r="K10" s="7">
        <v>2.6399414717058409E-2</v>
      </c>
    </row>
    <row r="11" spans="1:13" ht="12" customHeight="1" x14ac:dyDescent="0.25">
      <c r="A11" s="14">
        <v>41065.375</v>
      </c>
      <c r="B11" s="12">
        <v>91.644371032714844</v>
      </c>
      <c r="C11" s="8">
        <v>0</v>
      </c>
      <c r="D11" s="7">
        <v>4.9846000969409943E-2</v>
      </c>
      <c r="E11" s="8">
        <f t="shared" si="0"/>
        <v>4.9846000969409943E-2</v>
      </c>
      <c r="F11" s="8">
        <v>6.6019277572631836</v>
      </c>
      <c r="G11" s="8">
        <v>210.66095962524412</v>
      </c>
      <c r="H11" s="8">
        <v>1.2973138093948364</v>
      </c>
      <c r="I11" s="8">
        <v>40.45008140994257</v>
      </c>
      <c r="J11" s="7">
        <v>52.165021711520879</v>
      </c>
      <c r="K11" s="7">
        <v>2.6399414717058409E-2</v>
      </c>
    </row>
    <row r="12" spans="1:13" ht="12" customHeight="1" x14ac:dyDescent="0.25">
      <c r="A12" s="14">
        <v>41066.375</v>
      </c>
      <c r="B12" s="12">
        <v>91.116165161132813</v>
      </c>
      <c r="C12" s="8">
        <v>0</v>
      </c>
      <c r="D12" s="7">
        <v>4.5244000852108002E-2</v>
      </c>
      <c r="E12" s="8">
        <f t="shared" si="0"/>
        <v>4.5244000852108002E-2</v>
      </c>
      <c r="F12" s="8">
        <v>6.3142218589782715</v>
      </c>
      <c r="G12" s="8">
        <v>212.09420403490137</v>
      </c>
      <c r="H12" s="8">
        <v>1.6788766384124756</v>
      </c>
      <c r="I12" s="8">
        <v>40.553762423682308</v>
      </c>
      <c r="J12" s="7">
        <v>52.227694034200816</v>
      </c>
      <c r="K12" s="7">
        <v>2.6399414717058409E-2</v>
      </c>
    </row>
    <row r="13" spans="1:13" ht="12" customHeight="1" x14ac:dyDescent="0.25">
      <c r="A13" s="14">
        <v>41067.375</v>
      </c>
      <c r="B13" s="12">
        <v>90.727531433105469</v>
      </c>
      <c r="C13" s="8">
        <v>0</v>
      </c>
      <c r="D13" s="8">
        <v>2.528499998152256E-2</v>
      </c>
      <c r="E13" s="8">
        <f t="shared" si="0"/>
        <v>2.528499998152256E-2</v>
      </c>
      <c r="F13" s="8">
        <v>6.3419651985168457</v>
      </c>
      <c r="G13" s="8">
        <v>231.08317031860349</v>
      </c>
      <c r="H13" s="8">
        <v>1.9841269254684448</v>
      </c>
      <c r="I13" s="8">
        <v>41.122429770098037</v>
      </c>
      <c r="J13" s="7">
        <v>52.549218175489244</v>
      </c>
      <c r="K13" s="7">
        <v>1.7599609363900343E-2</v>
      </c>
    </row>
    <row r="14" spans="1:13" ht="12" customHeight="1" x14ac:dyDescent="0.25">
      <c r="A14" s="14">
        <v>41068.375</v>
      </c>
      <c r="B14" s="12">
        <v>90.617729187011719</v>
      </c>
      <c r="C14" s="8">
        <v>0</v>
      </c>
      <c r="D14" s="8">
        <v>2.4885999038815498E-2</v>
      </c>
      <c r="E14" s="8">
        <f t="shared" si="0"/>
        <v>2.4885999038815498E-2</v>
      </c>
      <c r="F14" s="8">
        <v>6.4777860641479492</v>
      </c>
      <c r="G14" s="8">
        <v>231.26914443969724</v>
      </c>
      <c r="H14" s="8">
        <v>1.831501841545105</v>
      </c>
      <c r="I14" s="8">
        <v>41.162967973092513</v>
      </c>
      <c r="J14" s="7">
        <v>52.575193007453962</v>
      </c>
      <c r="K14" s="7">
        <v>1.7599609363900343E-2</v>
      </c>
    </row>
    <row r="15" spans="1:13" ht="12" customHeight="1" x14ac:dyDescent="0.25">
      <c r="A15" s="14">
        <v>41069.375</v>
      </c>
      <c r="B15" s="12">
        <v>90.888938903808594</v>
      </c>
      <c r="C15" s="8">
        <v>0</v>
      </c>
      <c r="D15" s="8">
        <v>3.3142998814582825E-2</v>
      </c>
      <c r="E15" s="8">
        <f t="shared" si="0"/>
        <v>3.3142998814582825E-2</v>
      </c>
      <c r="F15" s="8">
        <v>6.2193517684936523</v>
      </c>
      <c r="G15" s="8">
        <v>231.95944061279295</v>
      </c>
      <c r="H15" s="8">
        <v>2.0604395866394043</v>
      </c>
      <c r="I15" s="8">
        <v>41.170445231672446</v>
      </c>
      <c r="J15" s="7">
        <v>52.574942855859128</v>
      </c>
      <c r="K15" s="7">
        <v>2.6399414717058409E-2</v>
      </c>
    </row>
    <row r="16" spans="1:13" ht="12" customHeight="1" x14ac:dyDescent="0.25">
      <c r="A16" s="14">
        <v>41070.375</v>
      </c>
      <c r="B16" s="12">
        <v>90.964912414550781</v>
      </c>
      <c r="C16" s="8">
        <v>0</v>
      </c>
      <c r="D16" s="8">
        <v>3.4510999917984009E-2</v>
      </c>
      <c r="E16" s="8">
        <f t="shared" si="0"/>
        <v>3.4510999917984009E-2</v>
      </c>
      <c r="F16" s="8">
        <v>6.231287956237793</v>
      </c>
      <c r="G16" s="8">
        <v>235.41670074462888</v>
      </c>
      <c r="H16" s="8">
        <v>2.1367521286010742</v>
      </c>
      <c r="I16" s="8">
        <v>41.236467059863621</v>
      </c>
      <c r="J16" s="7">
        <v>52.602618718668673</v>
      </c>
      <c r="K16" s="7">
        <v>2.6399414717058409E-2</v>
      </c>
    </row>
    <row r="17" spans="1:11" ht="12" customHeight="1" x14ac:dyDescent="0.25">
      <c r="A17" s="14">
        <v>41071.375</v>
      </c>
      <c r="B17" s="12">
        <v>90.640548706054687</v>
      </c>
      <c r="C17" s="8">
        <v>0</v>
      </c>
      <c r="D17" s="8">
        <v>2.3843999952077866E-2</v>
      </c>
      <c r="E17" s="8">
        <f t="shared" si="0"/>
        <v>2.3843999952077866E-2</v>
      </c>
      <c r="F17" s="8">
        <v>6.3076977729797363</v>
      </c>
      <c r="G17" s="8">
        <v>235.28678741455076</v>
      </c>
      <c r="H17" s="8">
        <v>1.9841269254684448</v>
      </c>
      <c r="I17" s="8">
        <v>41.230518000117542</v>
      </c>
      <c r="J17" s="7">
        <v>52.558300952486888</v>
      </c>
      <c r="K17" s="7">
        <v>2.6399414717058409E-2</v>
      </c>
    </row>
    <row r="18" spans="1:11" ht="12" customHeight="1" x14ac:dyDescent="0.25">
      <c r="A18" s="14">
        <v>41072.375</v>
      </c>
      <c r="B18" s="12">
        <v>90.695541381835938</v>
      </c>
      <c r="C18" s="8">
        <v>0</v>
      </c>
      <c r="D18" s="8">
        <v>2.3531999439001083E-2</v>
      </c>
      <c r="E18" s="8">
        <f t="shared" si="0"/>
        <v>2.3531999439001083E-2</v>
      </c>
      <c r="F18" s="8">
        <v>6.3703861236572266</v>
      </c>
      <c r="G18" s="8">
        <v>235.34743347167966</v>
      </c>
      <c r="H18" s="8">
        <v>2.2893772125244141</v>
      </c>
      <c r="I18" s="8">
        <v>41.269246015207642</v>
      </c>
      <c r="J18" s="7">
        <v>52.629817019342624</v>
      </c>
      <c r="K18" s="7">
        <v>2.6399414717058409E-2</v>
      </c>
    </row>
    <row r="19" spans="1:11" ht="12" customHeight="1" x14ac:dyDescent="0.25">
      <c r="A19" s="14">
        <v>41073.375</v>
      </c>
      <c r="B19" s="12">
        <v>90.51739501953125</v>
      </c>
      <c r="C19" s="8">
        <v>0</v>
      </c>
      <c r="D19" s="8">
        <v>2.3273000493645668E-2</v>
      </c>
      <c r="E19" s="8">
        <f t="shared" si="0"/>
        <v>2.3273000493645668E-2</v>
      </c>
      <c r="F19" s="8">
        <v>6.3775191307067871</v>
      </c>
      <c r="G19" s="8">
        <v>235.41782608032224</v>
      </c>
      <c r="H19" s="8">
        <v>1.831501841545105</v>
      </c>
      <c r="I19" s="8">
        <v>41.278951897086948</v>
      </c>
      <c r="J19" s="7">
        <v>52.64098287689356</v>
      </c>
      <c r="K19" s="7">
        <v>2.6399414717058409E-2</v>
      </c>
    </row>
    <row r="20" spans="1:11" ht="12" customHeight="1" x14ac:dyDescent="0.25">
      <c r="A20" s="14">
        <v>41074.375</v>
      </c>
      <c r="B20" s="12">
        <v>89.918289184570313</v>
      </c>
      <c r="C20" s="8">
        <v>0</v>
      </c>
      <c r="D20" s="8">
        <v>2.4171000346541405E-2</v>
      </c>
      <c r="E20" s="8">
        <f t="shared" si="0"/>
        <v>2.4171000346541405E-2</v>
      </c>
      <c r="F20" s="8">
        <v>6.3879609107971191</v>
      </c>
      <c r="G20" s="8">
        <v>235.63804855346677</v>
      </c>
      <c r="H20" s="8">
        <v>1.9078143835067749</v>
      </c>
      <c r="I20" s="8">
        <v>41.293469786008565</v>
      </c>
      <c r="J20" s="7">
        <v>52.649310650895913</v>
      </c>
      <c r="K20" s="7">
        <v>2.6399414717058409E-2</v>
      </c>
    </row>
    <row r="21" spans="1:11" ht="12" customHeight="1" x14ac:dyDescent="0.25">
      <c r="A21" s="14">
        <v>41075.375</v>
      </c>
      <c r="B21" s="12">
        <v>90.650889600550968</v>
      </c>
      <c r="C21" s="8">
        <v>0</v>
      </c>
      <c r="D21" s="8">
        <v>2.2893000394105911E-2</v>
      </c>
      <c r="E21" s="8">
        <f t="shared" si="0"/>
        <v>2.2893000394105911E-2</v>
      </c>
      <c r="F21" s="8">
        <v>6.4360032081604004</v>
      </c>
      <c r="G21" s="8">
        <v>235.98046340942381</v>
      </c>
      <c r="H21" s="8">
        <v>1.2973138093948364</v>
      </c>
      <c r="I21" s="8">
        <v>41.31650647378676</v>
      </c>
      <c r="J21" s="7">
        <v>52.661872809167058</v>
      </c>
      <c r="K21" s="7">
        <v>2.6399414717058409E-2</v>
      </c>
    </row>
    <row r="22" spans="1:11" ht="12" customHeight="1" x14ac:dyDescent="0.25">
      <c r="A22" s="14">
        <v>41076.375</v>
      </c>
      <c r="B22" s="12">
        <v>90.558586120605469</v>
      </c>
      <c r="C22" s="8">
        <v>0</v>
      </c>
      <c r="D22" s="8">
        <v>2.3107999935746193E-2</v>
      </c>
      <c r="E22" s="8">
        <f t="shared" si="0"/>
        <v>2.3107999935746193E-2</v>
      </c>
      <c r="F22" s="8">
        <v>6.3237509727478027</v>
      </c>
      <c r="G22" s="8">
        <v>235.49080505371091</v>
      </c>
      <c r="H22" s="8">
        <v>1.5262515544891357</v>
      </c>
      <c r="I22" s="8">
        <v>41.265666573296201</v>
      </c>
      <c r="J22" s="7">
        <v>52.632273053182757</v>
      </c>
      <c r="K22" s="7">
        <v>2.6399414717058409E-2</v>
      </c>
    </row>
    <row r="23" spans="1:11" ht="12" customHeight="1" x14ac:dyDescent="0.25">
      <c r="A23" s="14">
        <v>41077.375</v>
      </c>
      <c r="B23" s="12">
        <v>90.563682556152344</v>
      </c>
      <c r="C23" s="8">
        <v>0</v>
      </c>
      <c r="D23" s="8">
        <v>2.2626999765634537E-2</v>
      </c>
      <c r="E23" s="8">
        <f t="shared" si="0"/>
        <v>2.2626999765634537E-2</v>
      </c>
      <c r="F23" s="8">
        <v>6.3368802070617676</v>
      </c>
      <c r="G23" s="8">
        <v>235.67402877807615</v>
      </c>
      <c r="H23" s="8">
        <v>1.9078143835067749</v>
      </c>
      <c r="I23" s="8">
        <v>41.277778458696659</v>
      </c>
      <c r="J23" s="7">
        <v>52.639149947935095</v>
      </c>
      <c r="K23" s="7">
        <v>2.6399414717058409E-2</v>
      </c>
    </row>
    <row r="24" spans="1:11" ht="12" customHeight="1" x14ac:dyDescent="0.25">
      <c r="A24" s="14">
        <v>41078.375</v>
      </c>
      <c r="B24" s="12">
        <v>90.381057739257813</v>
      </c>
      <c r="C24" s="8">
        <v>0</v>
      </c>
      <c r="D24" s="8">
        <v>2.1796999499201775E-2</v>
      </c>
      <c r="E24" s="8">
        <f t="shared" si="0"/>
        <v>2.1796999499201775E-2</v>
      </c>
      <c r="F24" s="8">
        <v>6.4483428001403809</v>
      </c>
      <c r="G24" s="8">
        <v>236.09343185424802</v>
      </c>
      <c r="H24" s="8">
        <v>2.0604395866394043</v>
      </c>
      <c r="I24" s="8">
        <v>41.327244799521075</v>
      </c>
      <c r="J24" s="7">
        <v>52.668822475292451</v>
      </c>
      <c r="K24" s="7">
        <v>2.6399414717058409E-2</v>
      </c>
    </row>
    <row r="25" spans="1:11" ht="12" customHeight="1" x14ac:dyDescent="0.25">
      <c r="A25" s="14">
        <v>41079.375</v>
      </c>
      <c r="B25" s="12">
        <v>90.610244750976563</v>
      </c>
      <c r="C25" s="8">
        <v>0</v>
      </c>
      <c r="D25" s="8">
        <v>2.3274000734090805E-2</v>
      </c>
      <c r="E25" s="8">
        <f t="shared" si="0"/>
        <v>2.3274000734090805E-2</v>
      </c>
      <c r="F25" s="8">
        <v>6.4244918823242188</v>
      </c>
      <c r="G25" s="8">
        <v>235.87507858276365</v>
      </c>
      <c r="H25" s="8">
        <v>1.6788766384124756</v>
      </c>
      <c r="I25" s="8">
        <v>41.311967359393343</v>
      </c>
      <c r="J25" s="7">
        <v>52.660058073051857</v>
      </c>
      <c r="K25" s="7">
        <v>2.6399414717058409E-2</v>
      </c>
    </row>
    <row r="26" spans="1:11" ht="12" customHeight="1" x14ac:dyDescent="0.25">
      <c r="A26" s="14">
        <v>41080.375</v>
      </c>
      <c r="B26" s="12">
        <v>90.728172302246094</v>
      </c>
      <c r="C26" s="8">
        <v>0</v>
      </c>
      <c r="D26" s="8">
        <v>2.7776999399065971E-2</v>
      </c>
      <c r="E26" s="8">
        <f t="shared" si="0"/>
        <v>2.7776999399065971E-2</v>
      </c>
      <c r="F26" s="8">
        <v>6.1931622479440804</v>
      </c>
      <c r="G26" s="8">
        <v>200.44633246424769</v>
      </c>
      <c r="H26" s="8">
        <v>1.144688606262207</v>
      </c>
      <c r="I26" s="8">
        <v>40.004020470268593</v>
      </c>
      <c r="J26" s="7">
        <v>51.876466206641147</v>
      </c>
      <c r="K26" s="7">
        <v>2.6399414717058409E-2</v>
      </c>
    </row>
    <row r="27" spans="1:11" ht="12" customHeight="1" x14ac:dyDescent="0.25">
      <c r="A27" s="14">
        <v>41081.375</v>
      </c>
      <c r="B27" s="12">
        <v>92.788966220593835</v>
      </c>
      <c r="C27" s="8">
        <v>0</v>
      </c>
      <c r="D27" s="8">
        <v>0.1762080043554306</v>
      </c>
      <c r="E27" s="8">
        <f t="shared" si="0"/>
        <v>0.1762080043554306</v>
      </c>
      <c r="F27" s="8">
        <v>6.1823701858520508</v>
      </c>
      <c r="G27" s="8">
        <v>195.63539733886716</v>
      </c>
      <c r="H27" s="8">
        <v>1.2973138093948364</v>
      </c>
      <c r="I27" s="8">
        <v>39.88460235930819</v>
      </c>
      <c r="J27" s="7">
        <v>51.800982917884781</v>
      </c>
      <c r="K27" s="7">
        <v>2.6399414717058409E-2</v>
      </c>
    </row>
    <row r="28" spans="1:11" ht="12" customHeight="1" x14ac:dyDescent="0.25">
      <c r="A28" s="14">
        <v>41082.375</v>
      </c>
      <c r="B28" s="12">
        <v>92.748390197753906</v>
      </c>
      <c r="C28" s="8">
        <v>0</v>
      </c>
      <c r="D28" s="8">
        <v>0.11781399697065353</v>
      </c>
      <c r="E28" s="8">
        <f t="shared" si="0"/>
        <v>0.11781399697065353</v>
      </c>
      <c r="F28" s="8">
        <v>6.2108907699584961</v>
      </c>
      <c r="G28" s="8">
        <v>197.16255798339841</v>
      </c>
      <c r="H28" s="8">
        <v>1.7551892995834351</v>
      </c>
      <c r="I28" s="8">
        <v>39.92796500121883</v>
      </c>
      <c r="J28" s="7">
        <v>51.835649380717044</v>
      </c>
      <c r="K28" s="7">
        <v>2.6399414717058409E-2</v>
      </c>
    </row>
    <row r="29" spans="1:11" ht="12" customHeight="1" x14ac:dyDescent="0.25">
      <c r="A29" s="14">
        <v>41083.375</v>
      </c>
      <c r="B29" s="12">
        <v>92.685646057128906</v>
      </c>
      <c r="C29" s="8">
        <v>0</v>
      </c>
      <c r="D29" s="8">
        <v>0.1175210028886795</v>
      </c>
      <c r="E29" s="8">
        <f t="shared" si="0"/>
        <v>0.1175210028886795</v>
      </c>
      <c r="F29" s="8">
        <v>6.1938729286193848</v>
      </c>
      <c r="G29" s="8">
        <v>196.95725097656248</v>
      </c>
      <c r="H29" s="8">
        <v>2.1367521286010742</v>
      </c>
      <c r="I29" s="8">
        <v>39.920924370877131</v>
      </c>
      <c r="J29" s="7">
        <v>51.829936827933352</v>
      </c>
      <c r="K29" s="7">
        <v>2.6399414717058409E-2</v>
      </c>
    </row>
    <row r="30" spans="1:11" ht="12" customHeight="1" x14ac:dyDescent="0.25">
      <c r="A30" s="14">
        <v>41084.375</v>
      </c>
      <c r="B30" s="12">
        <v>92.847175598144531</v>
      </c>
      <c r="C30" s="8">
        <v>0</v>
      </c>
      <c r="D30" s="8">
        <v>0.1622840017080307</v>
      </c>
      <c r="E30" s="8">
        <f t="shared" si="0"/>
        <v>0.1622840017080307</v>
      </c>
      <c r="F30" s="8">
        <v>6.1831378936767578</v>
      </c>
      <c r="G30" s="8">
        <v>197.27381744384763</v>
      </c>
      <c r="H30" s="8">
        <v>2.1367521286010742</v>
      </c>
      <c r="I30" s="8">
        <v>39.932176644433554</v>
      </c>
      <c r="J30" s="7">
        <v>51.836922879745259</v>
      </c>
      <c r="K30" s="7">
        <v>2.6399414717058409E-2</v>
      </c>
    </row>
    <row r="31" spans="1:11" ht="12" customHeight="1" x14ac:dyDescent="0.25">
      <c r="A31" s="14">
        <v>41085.375</v>
      </c>
      <c r="B31" s="12">
        <v>92.693466186523438</v>
      </c>
      <c r="C31" s="8">
        <v>0</v>
      </c>
      <c r="D31" s="8">
        <v>0.10730700194835663</v>
      </c>
      <c r="E31" s="8">
        <f t="shared" si="0"/>
        <v>0.10730700194835663</v>
      </c>
      <c r="F31" s="8">
        <v>6.210087776184082</v>
      </c>
      <c r="G31" s="8">
        <v>196.66654815673826</v>
      </c>
      <c r="H31" s="8">
        <v>1.9841269254684448</v>
      </c>
      <c r="I31" s="8">
        <v>39.936697565983707</v>
      </c>
      <c r="J31" s="7">
        <v>51.847861326755435</v>
      </c>
      <c r="K31" s="7">
        <v>2.6399414717058409E-2</v>
      </c>
    </row>
    <row r="32" spans="1:11" ht="12" customHeight="1" x14ac:dyDescent="0.25">
      <c r="A32" s="14">
        <v>41086.375</v>
      </c>
      <c r="B32" s="12">
        <v>92.469139099121094</v>
      </c>
      <c r="C32" s="8">
        <v>0</v>
      </c>
      <c r="D32" s="8">
        <v>0.104264996945858</v>
      </c>
      <c r="E32" s="8">
        <f t="shared" si="0"/>
        <v>0.104264996945858</v>
      </c>
      <c r="F32" s="8">
        <v>6.2585310935974121</v>
      </c>
      <c r="G32" s="8">
        <v>196.67698516845701</v>
      </c>
      <c r="H32" s="8">
        <v>2.1367521286010742</v>
      </c>
      <c r="I32" s="8">
        <v>39.936083557523681</v>
      </c>
      <c r="J32" s="7">
        <v>51.852473212521893</v>
      </c>
      <c r="K32" s="7">
        <v>2.6399414717058409E-2</v>
      </c>
    </row>
    <row r="33" spans="1:11" ht="12" customHeight="1" x14ac:dyDescent="0.25">
      <c r="A33" s="14">
        <v>41087.375</v>
      </c>
      <c r="B33" s="12">
        <v>92.711174011230469</v>
      </c>
      <c r="C33" s="8">
        <v>0</v>
      </c>
      <c r="D33" s="8">
        <v>0.10343100130558014</v>
      </c>
      <c r="E33" s="8">
        <f t="shared" si="0"/>
        <v>0.10343100130558014</v>
      </c>
      <c r="F33" s="8">
        <v>6.287971019744873</v>
      </c>
      <c r="G33" s="8">
        <v>196.83480682373045</v>
      </c>
      <c r="H33" s="8">
        <v>2.365689754486084</v>
      </c>
      <c r="I33" s="8">
        <v>39.952088711381812</v>
      </c>
      <c r="J33" s="7">
        <v>51.86853749312062</v>
      </c>
      <c r="K33" s="7">
        <v>2.6399414717058409E-2</v>
      </c>
    </row>
    <row r="34" spans="1:11" ht="12" customHeight="1" x14ac:dyDescent="0.25">
      <c r="A34" s="14">
        <v>41088.375</v>
      </c>
      <c r="B34" s="12">
        <v>92.723709106445313</v>
      </c>
      <c r="C34" s="8">
        <v>0</v>
      </c>
      <c r="D34" s="8">
        <v>0.10109499841928482</v>
      </c>
      <c r="E34" s="8">
        <f t="shared" si="0"/>
        <v>0.10109499841928482</v>
      </c>
      <c r="F34" s="8">
        <v>6.3416471481323242</v>
      </c>
      <c r="G34" s="8">
        <v>197.93357696533201</v>
      </c>
      <c r="H34" s="8">
        <v>1.9841269254684448</v>
      </c>
      <c r="I34" s="8">
        <v>39.993063542614536</v>
      </c>
      <c r="J34" s="7">
        <v>51.895858595486587</v>
      </c>
      <c r="K34" s="7">
        <v>2.6399414717058409E-2</v>
      </c>
    </row>
    <row r="35" spans="1:11" ht="12" customHeight="1" x14ac:dyDescent="0.25">
      <c r="A35" s="14">
        <v>41089.375</v>
      </c>
      <c r="B35" s="12">
        <v>92.710296630859375</v>
      </c>
      <c r="C35" s="8">
        <v>0</v>
      </c>
      <c r="D35" s="8">
        <v>9.6263997256755829E-2</v>
      </c>
      <c r="E35" s="8">
        <f t="shared" si="0"/>
        <v>9.6263997256755829E-2</v>
      </c>
      <c r="F35" s="8">
        <v>6.3238019943237305</v>
      </c>
      <c r="G35" s="8">
        <v>197.73782958984373</v>
      </c>
      <c r="H35" s="8">
        <v>1.7551892995834351</v>
      </c>
      <c r="I35" s="8">
        <v>39.984108115519717</v>
      </c>
      <c r="J35" s="7">
        <v>51.889814023313399</v>
      </c>
      <c r="K35" s="7">
        <v>2.6399414717058409E-2</v>
      </c>
    </row>
    <row r="36" spans="1:11" ht="12" customHeight="1" x14ac:dyDescent="0.25">
      <c r="A36" s="14">
        <v>41090.375</v>
      </c>
      <c r="B36" s="12">
        <v>92.705078125</v>
      </c>
      <c r="C36" s="8">
        <v>0</v>
      </c>
      <c r="D36" s="8">
        <v>9.5889002084732056E-2</v>
      </c>
      <c r="E36" s="8">
        <f t="shared" si="0"/>
        <v>9.5889002084732056E-2</v>
      </c>
      <c r="F36" s="8">
        <v>6.3176407814025879</v>
      </c>
      <c r="G36" s="8">
        <v>196.89108123779295</v>
      </c>
      <c r="H36" s="8">
        <v>1.6025640964508057</v>
      </c>
      <c r="I36" s="8">
        <v>39.967866454699205</v>
      </c>
      <c r="J36" s="7">
        <v>51.880635733888639</v>
      </c>
      <c r="K36" s="7">
        <v>2.6399414717058409E-2</v>
      </c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7"/>
      <c r="K37" s="47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89.918289184570313</v>
      </c>
      <c r="C39" s="35">
        <f t="shared" ref="C39:K39" si="1">MIN(C7:C36)</f>
        <v>0</v>
      </c>
      <c r="D39" s="35">
        <f t="shared" si="1"/>
        <v>2.1796999499201775E-2</v>
      </c>
      <c r="E39" s="35">
        <f t="shared" si="1"/>
        <v>2.1796999499201775E-2</v>
      </c>
      <c r="F39" s="35">
        <f t="shared" si="1"/>
        <v>6.1823701858520508</v>
      </c>
      <c r="G39" s="35">
        <f t="shared" si="1"/>
        <v>195.63539733886716</v>
      </c>
      <c r="H39" s="35">
        <f t="shared" si="1"/>
        <v>1.144688606262207</v>
      </c>
      <c r="I39" s="35">
        <f t="shared" si="1"/>
        <v>39.88460235930819</v>
      </c>
      <c r="J39" s="35">
        <f t="shared" si="1"/>
        <v>51.800982917884781</v>
      </c>
      <c r="K39" s="35">
        <f t="shared" si="1"/>
        <v>1.7599609363900343E-2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2"/>
      <c r="C41" s="83"/>
      <c r="D41" s="83"/>
      <c r="E41" s="83"/>
      <c r="F41" s="83"/>
      <c r="G41" s="83"/>
      <c r="H41" s="83"/>
      <c r="I41" s="83"/>
      <c r="J41" s="83"/>
      <c r="K41" s="84"/>
    </row>
    <row r="42" spans="1:11" x14ac:dyDescent="0.25">
      <c r="A42" s="2"/>
      <c r="B42" s="85"/>
      <c r="C42" s="86"/>
      <c r="D42" s="86"/>
      <c r="E42" s="86"/>
      <c r="F42" s="86"/>
      <c r="G42" s="86"/>
      <c r="H42" s="86"/>
      <c r="I42" s="86"/>
      <c r="J42" s="86"/>
      <c r="K42" s="87"/>
    </row>
    <row r="43" spans="1:11" x14ac:dyDescent="0.25">
      <c r="A43" s="2"/>
      <c r="B43" s="85"/>
      <c r="C43" s="86"/>
      <c r="D43" s="86"/>
      <c r="E43" s="86"/>
      <c r="F43" s="86"/>
      <c r="G43" s="86"/>
      <c r="H43" s="86"/>
      <c r="I43" s="86"/>
      <c r="J43" s="86"/>
      <c r="K43" s="87"/>
    </row>
    <row r="44" spans="1:11" x14ac:dyDescent="0.25">
      <c r="A44" s="2"/>
      <c r="B44" s="85"/>
      <c r="C44" s="86"/>
      <c r="D44" s="86"/>
      <c r="E44" s="86"/>
      <c r="F44" s="86"/>
      <c r="G44" s="86"/>
      <c r="H44" s="86"/>
      <c r="I44" s="86"/>
      <c r="J44" s="86"/>
      <c r="K44" s="87"/>
    </row>
    <row r="45" spans="1:11" x14ac:dyDescent="0.25">
      <c r="A45" s="2"/>
      <c r="B45" s="88"/>
      <c r="C45" s="89"/>
      <c r="D45" s="89"/>
      <c r="E45" s="89"/>
      <c r="F45" s="89"/>
      <c r="G45" s="89"/>
      <c r="H45" s="89"/>
      <c r="I45" s="89"/>
      <c r="J45" s="89"/>
      <c r="K45" s="90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topLeftCell="A7" zoomScale="60" zoomScaleNormal="100" workbookViewId="0">
      <selection activeCell="J18" sqref="J18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9" t="s">
        <v>16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7" x14ac:dyDescent="0.25">
      <c r="A2" s="60" t="s">
        <v>0</v>
      </c>
      <c r="B2" s="62"/>
      <c r="C2" s="63"/>
      <c r="D2" s="63"/>
      <c r="E2" s="63"/>
      <c r="F2" s="63"/>
      <c r="G2" s="63"/>
      <c r="H2" s="63"/>
      <c r="I2" s="63"/>
      <c r="J2" s="63"/>
      <c r="K2" s="63"/>
      <c r="L2" s="37"/>
      <c r="M2" s="29"/>
      <c r="N2" s="29"/>
    </row>
    <row r="3" spans="1:17" x14ac:dyDescent="0.25">
      <c r="A3" s="60" t="s">
        <v>1</v>
      </c>
      <c r="B3" s="62"/>
      <c r="C3" s="64"/>
      <c r="D3" s="64"/>
      <c r="E3" s="64"/>
      <c r="F3" s="64"/>
      <c r="G3" s="64"/>
      <c r="H3" s="64"/>
      <c r="I3" s="64"/>
      <c r="J3" s="64"/>
      <c r="K3" s="64"/>
      <c r="L3" s="37"/>
      <c r="M3" s="29"/>
      <c r="N3" s="29"/>
    </row>
    <row r="4" spans="1:17" ht="15.75" thickBot="1" x14ac:dyDescent="0.3">
      <c r="A4" s="60" t="s">
        <v>2</v>
      </c>
      <c r="B4" s="60"/>
      <c r="C4" s="61" t="s">
        <v>9</v>
      </c>
      <c r="D4" s="6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41061.375</v>
      </c>
      <c r="B7" s="11">
        <v>91.63394792242859</v>
      </c>
      <c r="C7" s="10">
        <v>0</v>
      </c>
      <c r="D7" s="10">
        <v>7.9614671088142255E-2</v>
      </c>
      <c r="E7" s="10">
        <f>SUM(C7:D7)</f>
        <v>7.9614671088142255E-2</v>
      </c>
      <c r="F7" s="10">
        <v>6.8167155775096759</v>
      </c>
      <c r="G7" s="10">
        <v>214.35642688259225</v>
      </c>
      <c r="H7" s="10">
        <v>2.7028679405653673</v>
      </c>
      <c r="I7" s="10">
        <v>40.616201322233209</v>
      </c>
      <c r="J7" s="10">
        <v>52.262654987414649</v>
      </c>
      <c r="K7" s="10">
        <v>3.0969057860220667E-2</v>
      </c>
      <c r="L7" s="39"/>
      <c r="M7" s="30"/>
      <c r="N7" s="30"/>
    </row>
    <row r="8" spans="1:17" ht="12" customHeight="1" x14ac:dyDescent="0.25">
      <c r="A8" s="14">
        <f t="shared" ref="A8:A36" si="0">A7+1</f>
        <v>41062.375</v>
      </c>
      <c r="B8" s="12">
        <v>91.581308166835285</v>
      </c>
      <c r="C8" s="8">
        <v>0</v>
      </c>
      <c r="D8" s="7">
        <v>7.4882059780003854E-2</v>
      </c>
      <c r="E8" s="8">
        <f>SUM(C8:D8)</f>
        <v>7.4882059780003854E-2</v>
      </c>
      <c r="F8" s="8">
        <v>6.8357395481522296</v>
      </c>
      <c r="G8" s="8">
        <v>215.11163596598277</v>
      </c>
      <c r="H8" s="8">
        <v>2.9104180904011492</v>
      </c>
      <c r="I8" s="8">
        <v>40.646877368553241</v>
      </c>
      <c r="J8" s="7">
        <v>52.281520792104757</v>
      </c>
      <c r="K8" s="7">
        <v>1.9155099218203599E-2</v>
      </c>
      <c r="L8" s="40"/>
      <c r="M8" s="36"/>
      <c r="N8" s="36"/>
    </row>
    <row r="9" spans="1:17" ht="12" customHeight="1" x14ac:dyDescent="0.25">
      <c r="A9" s="14">
        <f t="shared" si="0"/>
        <v>41063.375</v>
      </c>
      <c r="B9" s="12">
        <v>91.615470911731521</v>
      </c>
      <c r="C9" s="8">
        <v>0</v>
      </c>
      <c r="D9" s="7">
        <v>7.8796315840145806E-2</v>
      </c>
      <c r="E9" s="8">
        <f t="shared" ref="E9:E36" si="1">SUM(C9:D9)</f>
        <v>7.8796315840145806E-2</v>
      </c>
      <c r="F9" s="8">
        <v>6.8157434607567629</v>
      </c>
      <c r="G9" s="8">
        <v>214.72296143937069</v>
      </c>
      <c r="H9" s="8">
        <v>2.7320815996487311</v>
      </c>
      <c r="I9" s="8">
        <v>40.628835435700118</v>
      </c>
      <c r="J9" s="7">
        <v>52.269921395371817</v>
      </c>
      <c r="K9" s="7">
        <v>0.11755723950187648</v>
      </c>
      <c r="L9" s="40"/>
      <c r="M9" s="36"/>
      <c r="N9" s="36"/>
    </row>
    <row r="10" spans="1:17" ht="12" customHeight="1" x14ac:dyDescent="0.25">
      <c r="A10" s="14">
        <f t="shared" si="0"/>
        <v>41064.375</v>
      </c>
      <c r="B10" s="12">
        <v>91.693841256822452</v>
      </c>
      <c r="C10" s="8">
        <v>0</v>
      </c>
      <c r="D10" s="7">
        <v>6.9031357631341522E-2</v>
      </c>
      <c r="E10" s="8">
        <f t="shared" si="1"/>
        <v>6.9031357631341522E-2</v>
      </c>
      <c r="F10" s="8">
        <v>6.8675951281180483</v>
      </c>
      <c r="G10" s="8">
        <v>212.62238650717043</v>
      </c>
      <c r="H10" s="8">
        <v>3.1927429964994642</v>
      </c>
      <c r="I10" s="8">
        <v>40.573097301308565</v>
      </c>
      <c r="J10" s="7">
        <v>52.244322269246723</v>
      </c>
      <c r="K10" s="7">
        <v>3.2144685424695771E-2</v>
      </c>
      <c r="L10" s="40"/>
      <c r="M10" s="36"/>
      <c r="N10" s="36"/>
    </row>
    <row r="11" spans="1:17" ht="12" customHeight="1" x14ac:dyDescent="0.25">
      <c r="A11" s="14">
        <f t="shared" si="0"/>
        <v>41065.375</v>
      </c>
      <c r="B11" s="12">
        <v>91.778664382724159</v>
      </c>
      <c r="C11" s="8">
        <v>0</v>
      </c>
      <c r="D11" s="7">
        <v>8.2902556975759573E-2</v>
      </c>
      <c r="E11" s="8">
        <f t="shared" si="1"/>
        <v>8.2902556975759573E-2</v>
      </c>
      <c r="F11" s="8">
        <v>6.789895020253863</v>
      </c>
      <c r="G11" s="8">
        <v>212.01076957896234</v>
      </c>
      <c r="H11" s="8">
        <v>3.27662151829032</v>
      </c>
      <c r="I11" s="8">
        <v>40.532949944971094</v>
      </c>
      <c r="J11" s="7">
        <v>52.216046690753565</v>
      </c>
      <c r="K11" s="7">
        <v>6.1702206935488647E-2</v>
      </c>
      <c r="L11" s="40"/>
      <c r="M11" s="36"/>
      <c r="N11" s="36"/>
    </row>
    <row r="12" spans="1:17" ht="12" customHeight="1" x14ac:dyDescent="0.25">
      <c r="A12" s="14">
        <f t="shared" si="0"/>
        <v>41066.375</v>
      </c>
      <c r="B12" s="12">
        <v>91.341111930197982</v>
      </c>
      <c r="C12" s="8">
        <v>0</v>
      </c>
      <c r="D12" s="7">
        <v>6.2151154793129999E-2</v>
      </c>
      <c r="E12" s="8">
        <f t="shared" si="1"/>
        <v>6.2151154793129999E-2</v>
      </c>
      <c r="F12" s="8">
        <v>6.5784183878411815</v>
      </c>
      <c r="G12" s="8">
        <v>223.89663943239606</v>
      </c>
      <c r="H12" s="8">
        <v>3.6022743190896747</v>
      </c>
      <c r="I12" s="8">
        <v>40.902590085699252</v>
      </c>
      <c r="J12" s="7">
        <v>52.424870149691074</v>
      </c>
      <c r="K12" s="7">
        <v>5.6376808591241744E-2</v>
      </c>
      <c r="L12" s="40"/>
      <c r="M12" s="36"/>
      <c r="N12" s="36"/>
    </row>
    <row r="13" spans="1:17" ht="12" customHeight="1" x14ac:dyDescent="0.25">
      <c r="A13" s="14">
        <f t="shared" si="0"/>
        <v>41067.375</v>
      </c>
      <c r="B13" s="12">
        <v>90.786248316742686</v>
      </c>
      <c r="C13" s="8">
        <v>0</v>
      </c>
      <c r="D13" s="8">
        <v>2.9983100770082753E-2</v>
      </c>
      <c r="E13" s="8">
        <f t="shared" si="1"/>
        <v>2.9983100770082753E-2</v>
      </c>
      <c r="F13" s="8">
        <v>6.6311964124777258</v>
      </c>
      <c r="G13" s="8">
        <v>233.00158999590565</v>
      </c>
      <c r="H13" s="8">
        <v>4.1527795075289671</v>
      </c>
      <c r="I13" s="8">
        <v>41.26799985416843</v>
      </c>
      <c r="J13" s="7">
        <v>52.636663359961403</v>
      </c>
      <c r="K13" s="7">
        <v>5.8679758229573317E-2</v>
      </c>
      <c r="L13" s="40"/>
      <c r="M13" s="36"/>
      <c r="N13" s="36"/>
    </row>
    <row r="14" spans="1:17" ht="12" customHeight="1" x14ac:dyDescent="0.25">
      <c r="A14" s="14">
        <f t="shared" si="0"/>
        <v>41068.375</v>
      </c>
      <c r="B14" s="12">
        <v>90.781763688050674</v>
      </c>
      <c r="C14" s="8">
        <v>0</v>
      </c>
      <c r="D14" s="8">
        <v>2.9360117745043414E-2</v>
      </c>
      <c r="E14" s="8">
        <f t="shared" si="1"/>
        <v>2.9360117745043414E-2</v>
      </c>
      <c r="F14" s="8">
        <v>6.6361167495491289</v>
      </c>
      <c r="G14" s="8">
        <v>233.02111539082003</v>
      </c>
      <c r="H14" s="8">
        <v>4.2269800390175387</v>
      </c>
      <c r="I14" s="8">
        <v>41.269775140832891</v>
      </c>
      <c r="J14" s="7">
        <v>52.637938200571909</v>
      </c>
      <c r="K14" s="7">
        <v>2.6597064312153661E-2</v>
      </c>
      <c r="L14" s="40"/>
      <c r="M14" s="36"/>
      <c r="N14" s="36"/>
    </row>
    <row r="15" spans="1:17" ht="12" customHeight="1" x14ac:dyDescent="0.25">
      <c r="A15" s="14">
        <f t="shared" si="0"/>
        <v>41069.375</v>
      </c>
      <c r="B15" s="12">
        <v>90.997549575399162</v>
      </c>
      <c r="C15" s="8">
        <v>0</v>
      </c>
      <c r="D15" s="8">
        <v>4.3500254097100087E-2</v>
      </c>
      <c r="E15" s="8">
        <f t="shared" si="1"/>
        <v>4.3500254097100087E-2</v>
      </c>
      <c r="F15" s="8">
        <v>6.3646747970917605</v>
      </c>
      <c r="G15" s="8">
        <v>233.88471309446072</v>
      </c>
      <c r="H15" s="8">
        <v>4.1922063259765698</v>
      </c>
      <c r="I15" s="8">
        <v>41.219366072847372</v>
      </c>
      <c r="J15" s="7">
        <v>52.603741453390455</v>
      </c>
      <c r="K15" s="7">
        <v>2.9468746748461918E-2</v>
      </c>
      <c r="L15" s="40"/>
      <c r="M15" s="36"/>
      <c r="N15" s="36"/>
    </row>
    <row r="16" spans="1:17" ht="12" customHeight="1" x14ac:dyDescent="0.25">
      <c r="A16" s="14">
        <f t="shared" si="0"/>
        <v>41070.375</v>
      </c>
      <c r="B16" s="12">
        <v>90.954066438441728</v>
      </c>
      <c r="C16" s="8">
        <v>0</v>
      </c>
      <c r="D16" s="8">
        <v>3.7709775023023216E-2</v>
      </c>
      <c r="E16" s="8">
        <f t="shared" si="1"/>
        <v>3.7709775023023216E-2</v>
      </c>
      <c r="F16" s="8">
        <v>6.3114830361514569</v>
      </c>
      <c r="G16" s="8">
        <v>235.92479567349807</v>
      </c>
      <c r="H16" s="8">
        <v>3.9759102832265754</v>
      </c>
      <c r="I16" s="8">
        <v>41.276354240483904</v>
      </c>
      <c r="J16" s="7">
        <v>52.636834381771017</v>
      </c>
      <c r="K16" s="7">
        <v>5.1682226675825962E-2</v>
      </c>
      <c r="L16" s="40"/>
      <c r="M16" s="36"/>
      <c r="N16" s="36"/>
    </row>
    <row r="17" spans="1:14" ht="12" customHeight="1" x14ac:dyDescent="0.25">
      <c r="A17" s="14">
        <f t="shared" si="0"/>
        <v>41071.375</v>
      </c>
      <c r="B17" s="12">
        <v>90.793550277106789</v>
      </c>
      <c r="C17" s="8">
        <v>0</v>
      </c>
      <c r="D17" s="8">
        <v>4.5377734682848253E-2</v>
      </c>
      <c r="E17" s="8">
        <f t="shared" si="1"/>
        <v>4.5377734682848253E-2</v>
      </c>
      <c r="F17" s="8">
        <v>6.4443443867936328</v>
      </c>
      <c r="G17" s="8">
        <v>236.30567973627143</v>
      </c>
      <c r="H17" s="8">
        <v>3.8360064697360605</v>
      </c>
      <c r="I17" s="8">
        <v>41.322992222175323</v>
      </c>
      <c r="J17" s="7">
        <v>52.658747203745257</v>
      </c>
      <c r="K17" s="7">
        <v>6.8652616597533189E-2</v>
      </c>
      <c r="L17" s="40"/>
      <c r="M17" s="36"/>
      <c r="N17" s="36"/>
    </row>
    <row r="18" spans="1:14" ht="12" customHeight="1" x14ac:dyDescent="0.25">
      <c r="A18" s="14">
        <f t="shared" si="0"/>
        <v>41072.375</v>
      </c>
      <c r="B18" s="12">
        <v>90.679209500443775</v>
      </c>
      <c r="C18" s="8">
        <v>0</v>
      </c>
      <c r="D18" s="8">
        <v>2.327705760219638E-2</v>
      </c>
      <c r="E18" s="8">
        <f t="shared" si="1"/>
        <v>2.327705760219638E-2</v>
      </c>
      <c r="F18" s="8">
        <v>6.5421610510490948</v>
      </c>
      <c r="G18" s="8">
        <v>236.98267531350973</v>
      </c>
      <c r="H18" s="8">
        <v>3.5408651820591959</v>
      </c>
      <c r="I18" s="8">
        <v>41.384811205921899</v>
      </c>
      <c r="J18" s="7">
        <v>52.702231455522792</v>
      </c>
      <c r="K18" s="7">
        <v>2.55974754963578E-2</v>
      </c>
      <c r="L18" s="40"/>
      <c r="M18" s="36"/>
      <c r="N18" s="36"/>
    </row>
    <row r="19" spans="1:14" ht="12" customHeight="1" x14ac:dyDescent="0.25">
      <c r="A19" s="14">
        <f t="shared" si="0"/>
        <v>41073.375</v>
      </c>
      <c r="B19" s="12">
        <v>90.672370910644531</v>
      </c>
      <c r="C19" s="8">
        <v>0</v>
      </c>
      <c r="D19" s="8">
        <v>2.2802000865340233E-2</v>
      </c>
      <c r="E19" s="8">
        <f t="shared" si="1"/>
        <v>2.2802000865340233E-2</v>
      </c>
      <c r="F19" s="8">
        <v>6.5473389625549316</v>
      </c>
      <c r="G19" s="8">
        <v>237.01724472045896</v>
      </c>
      <c r="H19" s="8">
        <v>3.4029788723173313</v>
      </c>
      <c r="I19" s="8">
        <v>41.388154438756139</v>
      </c>
      <c r="J19" s="7">
        <v>52.704253037541633</v>
      </c>
      <c r="K19" s="7">
        <v>6.3408214424378925E-2</v>
      </c>
      <c r="L19" s="40"/>
      <c r="M19" s="36"/>
      <c r="N19" s="36"/>
    </row>
    <row r="20" spans="1:14" ht="12" customHeight="1" x14ac:dyDescent="0.25">
      <c r="A20" s="14">
        <f t="shared" si="0"/>
        <v>41074.375</v>
      </c>
      <c r="B20" s="12">
        <v>90.63496669276077</v>
      </c>
      <c r="C20" s="8">
        <v>0</v>
      </c>
      <c r="D20" s="8">
        <v>2.63798765311643E-2</v>
      </c>
      <c r="E20" s="8">
        <f t="shared" si="1"/>
        <v>2.63798765311643E-2</v>
      </c>
      <c r="F20" s="8">
        <v>6.5564854962228791</v>
      </c>
      <c r="G20" s="8">
        <v>237.30581650989663</v>
      </c>
      <c r="H20" s="8">
        <v>3.245466540217397</v>
      </c>
      <c r="I20" s="8">
        <v>41.402529214443554</v>
      </c>
      <c r="J20" s="7">
        <v>52.710367003245501</v>
      </c>
      <c r="K20" s="7">
        <v>5.0340461647668415E-2</v>
      </c>
      <c r="L20" s="40"/>
      <c r="M20" s="36"/>
      <c r="N20" s="36"/>
    </row>
    <row r="21" spans="1:14" ht="12" customHeight="1" x14ac:dyDescent="0.25">
      <c r="A21" s="14">
        <f t="shared" si="0"/>
        <v>41075.375</v>
      </c>
      <c r="B21" s="12">
        <v>90.680284489010248</v>
      </c>
      <c r="C21" s="8">
        <v>0</v>
      </c>
      <c r="D21" s="8">
        <v>2.5035546904628853E-2</v>
      </c>
      <c r="E21" s="8">
        <f t="shared" si="1"/>
        <v>2.5035546904628853E-2</v>
      </c>
      <c r="F21" s="8">
        <v>6.5423442757546031</v>
      </c>
      <c r="G21" s="8">
        <v>236.78005973126724</v>
      </c>
      <c r="H21" s="8">
        <v>3.0957615189498111</v>
      </c>
      <c r="I21" s="8">
        <v>41.379114158286086</v>
      </c>
      <c r="J21" s="7">
        <v>52.698393313956799</v>
      </c>
      <c r="K21" s="7">
        <v>7.7903235101718926E-2</v>
      </c>
      <c r="L21" s="40"/>
      <c r="M21" s="36"/>
      <c r="N21" s="36"/>
    </row>
    <row r="22" spans="1:14" ht="12" customHeight="1" x14ac:dyDescent="0.25">
      <c r="A22" s="14">
        <f t="shared" si="0"/>
        <v>41076.375</v>
      </c>
      <c r="B22" s="12">
        <v>90.784944882950725</v>
      </c>
      <c r="C22" s="8">
        <v>0</v>
      </c>
      <c r="D22" s="8">
        <v>2.99123638444771E-2</v>
      </c>
      <c r="E22" s="8">
        <f t="shared" si="1"/>
        <v>2.99123638444771E-2</v>
      </c>
      <c r="F22" s="8">
        <v>6.4482762937578322</v>
      </c>
      <c r="G22" s="8">
        <v>236.47470819797923</v>
      </c>
      <c r="H22" s="8">
        <v>2.9096358803302511</v>
      </c>
      <c r="I22" s="8">
        <v>41.341481424058109</v>
      </c>
      <c r="J22" s="7">
        <v>52.675732856892331</v>
      </c>
      <c r="K22" s="7">
        <v>4.3437223489477948E-2</v>
      </c>
      <c r="L22" s="40"/>
      <c r="M22" s="36"/>
      <c r="N22" s="36"/>
    </row>
    <row r="23" spans="1:14" ht="12" customHeight="1" x14ac:dyDescent="0.25">
      <c r="A23" s="14">
        <f t="shared" si="0"/>
        <v>41077.375</v>
      </c>
      <c r="B23" s="12">
        <v>90.761810157639786</v>
      </c>
      <c r="C23" s="8">
        <v>0</v>
      </c>
      <c r="D23" s="8">
        <v>2.8329289253122933E-2</v>
      </c>
      <c r="E23" s="8">
        <f t="shared" si="1"/>
        <v>2.8329289253122933E-2</v>
      </c>
      <c r="F23" s="8">
        <v>6.464014306807182</v>
      </c>
      <c r="G23" s="8">
        <v>236.62574202072818</v>
      </c>
      <c r="H23" s="8">
        <v>3.4576076058424614</v>
      </c>
      <c r="I23" s="8">
        <v>41.351883544337255</v>
      </c>
      <c r="J23" s="7">
        <v>52.682176743766625</v>
      </c>
      <c r="K23" s="7">
        <v>6.7836704920813382E-2</v>
      </c>
      <c r="L23" s="40"/>
      <c r="M23" s="36"/>
      <c r="N23" s="36"/>
    </row>
    <row r="24" spans="1:14" ht="12" customHeight="1" x14ac:dyDescent="0.25">
      <c r="A24" s="14">
        <f t="shared" si="0"/>
        <v>41078.375</v>
      </c>
      <c r="B24" s="12">
        <v>90.636198555796824</v>
      </c>
      <c r="C24" s="8">
        <v>0</v>
      </c>
      <c r="D24" s="8">
        <v>2.2084023416840834E-2</v>
      </c>
      <c r="E24" s="8">
        <f t="shared" si="1"/>
        <v>2.2084023416840834E-2</v>
      </c>
      <c r="F24" s="8">
        <v>6.5691597263320523</v>
      </c>
      <c r="G24" s="8">
        <v>237.12073133608482</v>
      </c>
      <c r="H24" s="8">
        <v>3.2167697531560515</v>
      </c>
      <c r="I24" s="8">
        <v>41.400732313985237</v>
      </c>
      <c r="J24" s="7">
        <v>52.711407399750023</v>
      </c>
      <c r="K24" s="7">
        <v>5.824482699905794E-2</v>
      </c>
      <c r="L24" s="40"/>
      <c r="M24" s="36"/>
      <c r="N24" s="36"/>
    </row>
    <row r="25" spans="1:14" ht="12" customHeight="1" x14ac:dyDescent="0.25">
      <c r="A25" s="14">
        <f t="shared" si="0"/>
        <v>41079.375</v>
      </c>
      <c r="B25" s="12">
        <v>90.772761228301505</v>
      </c>
      <c r="C25" s="8">
        <v>0</v>
      </c>
      <c r="D25" s="8">
        <v>2.7872186103189676E-2</v>
      </c>
      <c r="E25" s="8">
        <f t="shared" si="1"/>
        <v>2.7872186103189676E-2</v>
      </c>
      <c r="F25" s="8">
        <v>6.468687606300203</v>
      </c>
      <c r="G25" s="8">
        <v>236.37631226854262</v>
      </c>
      <c r="H25" s="8">
        <v>2.3531315375429789</v>
      </c>
      <c r="I25" s="8">
        <v>41.343413263208788</v>
      </c>
      <c r="J25" s="7">
        <v>52.677744307124755</v>
      </c>
      <c r="K25" s="7">
        <v>2.1419704978701375E-2</v>
      </c>
      <c r="L25" s="40"/>
      <c r="M25" s="36"/>
      <c r="N25" s="36"/>
    </row>
    <row r="26" spans="1:14" ht="12" customHeight="1" x14ac:dyDescent="0.25">
      <c r="A26" s="14">
        <f t="shared" si="0"/>
        <v>41080.375</v>
      </c>
      <c r="B26" s="12">
        <v>91.618878109517553</v>
      </c>
      <c r="C26" s="8">
        <v>0</v>
      </c>
      <c r="D26" s="8">
        <v>0.11349317445592549</v>
      </c>
      <c r="E26" s="8">
        <f t="shared" si="1"/>
        <v>0.11349317445592549</v>
      </c>
      <c r="F26" s="8">
        <v>6.3468171298926901</v>
      </c>
      <c r="G26" s="8">
        <v>222.26835440292621</v>
      </c>
      <c r="H26" s="8">
        <v>2.6872697811975503</v>
      </c>
      <c r="I26" s="8">
        <v>40.769042432982125</v>
      </c>
      <c r="J26" s="7">
        <v>52.327667970957613</v>
      </c>
      <c r="K26" s="7">
        <v>0.14767701078800136</v>
      </c>
      <c r="L26" s="40"/>
      <c r="M26" s="36"/>
      <c r="N26" s="36"/>
    </row>
    <row r="27" spans="1:14" ht="12" customHeight="1" x14ac:dyDescent="0.25">
      <c r="A27" s="14">
        <f t="shared" si="0"/>
        <v>41081.375</v>
      </c>
      <c r="B27" s="12">
        <v>92.8487129039097</v>
      </c>
      <c r="C27" s="8">
        <v>0</v>
      </c>
      <c r="D27" s="8">
        <v>0.23685225114141004</v>
      </c>
      <c r="E27" s="8">
        <f t="shared" si="1"/>
        <v>0.23685225114141004</v>
      </c>
      <c r="F27" s="8">
        <v>6.2201835075138368</v>
      </c>
      <c r="G27" s="8">
        <v>197.32197976990597</v>
      </c>
      <c r="H27" s="8">
        <v>2.477133241502659</v>
      </c>
      <c r="I27" s="8">
        <v>39.915988216656274</v>
      </c>
      <c r="J27" s="7">
        <v>51.807739540802309</v>
      </c>
      <c r="K27" s="7">
        <v>0.23091039316691059</v>
      </c>
      <c r="L27" s="40"/>
      <c r="M27" s="36"/>
      <c r="N27" s="36"/>
    </row>
    <row r="28" spans="1:14" ht="12" customHeight="1" x14ac:dyDescent="0.25">
      <c r="A28" s="14">
        <f t="shared" si="0"/>
        <v>41082.375</v>
      </c>
      <c r="B28" s="12">
        <v>92.778984752993878</v>
      </c>
      <c r="C28" s="8">
        <v>0</v>
      </c>
      <c r="D28" s="8">
        <v>0.17713913752719671</v>
      </c>
      <c r="E28" s="8">
        <f t="shared" si="1"/>
        <v>0.17713913752719671</v>
      </c>
      <c r="F28" s="8">
        <v>6.3413280372399754</v>
      </c>
      <c r="G28" s="8">
        <v>197.96608121421082</v>
      </c>
      <c r="H28" s="8">
        <v>3.0107301080982509</v>
      </c>
      <c r="I28" s="8">
        <v>39.978567579062378</v>
      </c>
      <c r="J28" s="7">
        <v>51.869925850293392</v>
      </c>
      <c r="K28" s="7">
        <v>4.1665435100419666E-2</v>
      </c>
      <c r="L28" s="40"/>
      <c r="M28" s="36"/>
      <c r="N28" s="36"/>
    </row>
    <row r="29" spans="1:14" ht="12" customHeight="1" x14ac:dyDescent="0.25">
      <c r="A29" s="14">
        <f t="shared" si="0"/>
        <v>41083.375</v>
      </c>
      <c r="B29" s="12">
        <v>92.818405680614859</v>
      </c>
      <c r="C29" s="8">
        <v>0</v>
      </c>
      <c r="D29" s="8">
        <v>0.20641185325764913</v>
      </c>
      <c r="E29" s="8">
        <f t="shared" si="1"/>
        <v>0.20641185325764913</v>
      </c>
      <c r="F29" s="8">
        <v>6.2718961439266909</v>
      </c>
      <c r="G29" s="8">
        <v>197.74837104759118</v>
      </c>
      <c r="H29" s="8">
        <v>3.213351917443017</v>
      </c>
      <c r="I29" s="8">
        <v>39.947973615101034</v>
      </c>
      <c r="J29" s="7">
        <v>51.839431168456912</v>
      </c>
      <c r="K29" s="7">
        <v>2.2776447298030904E-2</v>
      </c>
      <c r="L29" s="40"/>
      <c r="M29" s="36"/>
      <c r="N29" s="36"/>
    </row>
    <row r="30" spans="1:14" ht="12" customHeight="1" x14ac:dyDescent="0.25">
      <c r="A30" s="14">
        <f t="shared" si="0"/>
        <v>41084.375</v>
      </c>
      <c r="B30" s="12">
        <v>92.841023431149978</v>
      </c>
      <c r="C30" s="8">
        <v>0</v>
      </c>
      <c r="D30" s="8">
        <v>0.22609883824176344</v>
      </c>
      <c r="E30" s="8">
        <f t="shared" si="1"/>
        <v>0.22609883824176344</v>
      </c>
      <c r="F30" s="8">
        <v>6.2220153410036358</v>
      </c>
      <c r="G30" s="8">
        <v>197.78892101913601</v>
      </c>
      <c r="H30" s="8">
        <v>3.2571805066285493</v>
      </c>
      <c r="I30" s="8">
        <v>39.931090635980006</v>
      </c>
      <c r="J30" s="7">
        <v>51.820960142317382</v>
      </c>
      <c r="K30" s="7">
        <v>1.0455140013720105E-2</v>
      </c>
      <c r="L30" s="40"/>
      <c r="M30" s="36"/>
      <c r="N30" s="36"/>
    </row>
    <row r="31" spans="1:14" ht="12" customHeight="1" x14ac:dyDescent="0.25">
      <c r="A31" s="14">
        <f t="shared" si="0"/>
        <v>41085.375</v>
      </c>
      <c r="B31" s="12">
        <v>92.793223465081823</v>
      </c>
      <c r="C31" s="8">
        <v>0</v>
      </c>
      <c r="D31" s="8">
        <v>0.1723875491588977</v>
      </c>
      <c r="E31" s="8">
        <f t="shared" si="1"/>
        <v>0.1723875491588977</v>
      </c>
      <c r="F31" s="8">
        <v>6.3383197462795327</v>
      </c>
      <c r="G31" s="8">
        <v>197.78191103739826</v>
      </c>
      <c r="H31" s="8">
        <v>3.0905338180408033</v>
      </c>
      <c r="I31" s="8">
        <v>39.97543465053149</v>
      </c>
      <c r="J31" s="7">
        <v>51.870377318742477</v>
      </c>
      <c r="K31" s="7">
        <v>2.0132107087056098E-2</v>
      </c>
      <c r="L31" s="40"/>
      <c r="M31" s="36"/>
      <c r="N31" s="36"/>
    </row>
    <row r="32" spans="1:14" ht="12" customHeight="1" x14ac:dyDescent="0.25">
      <c r="A32" s="14">
        <f t="shared" si="0"/>
        <v>41086.375</v>
      </c>
      <c r="B32" s="12">
        <v>92.735908182144357</v>
      </c>
      <c r="C32" s="8">
        <v>0</v>
      </c>
      <c r="D32" s="8">
        <v>0.1388507136251719</v>
      </c>
      <c r="E32" s="8">
        <f t="shared" si="1"/>
        <v>0.1388507136251719</v>
      </c>
      <c r="F32" s="8">
        <v>6.4324048705677583</v>
      </c>
      <c r="G32" s="8">
        <v>198.01159289755054</v>
      </c>
      <c r="H32" s="8">
        <v>3.1172371977430089</v>
      </c>
      <c r="I32" s="8">
        <v>40.012752935526336</v>
      </c>
      <c r="J32" s="7">
        <v>51.906512092387445</v>
      </c>
      <c r="K32" s="7">
        <v>6.2102032440474332E-2</v>
      </c>
      <c r="L32" s="40"/>
      <c r="M32" s="36"/>
      <c r="N32" s="36"/>
    </row>
    <row r="33" spans="1:14" ht="12" customHeight="1" x14ac:dyDescent="0.25">
      <c r="A33" s="14">
        <f t="shared" si="0"/>
        <v>41087.375</v>
      </c>
      <c r="B33" s="12">
        <v>92.731603040014278</v>
      </c>
      <c r="C33" s="8">
        <v>0</v>
      </c>
      <c r="D33" s="8">
        <v>0.14267197895056641</v>
      </c>
      <c r="E33" s="8">
        <f t="shared" si="1"/>
        <v>0.14267197895056641</v>
      </c>
      <c r="F33" s="8">
        <v>6.4190696837174173</v>
      </c>
      <c r="G33" s="8">
        <v>198.3282776123861</v>
      </c>
      <c r="H33" s="8">
        <v>2.9742855839686206</v>
      </c>
      <c r="I33" s="8">
        <v>40.016301936705425</v>
      </c>
      <c r="J33" s="7">
        <v>51.906681307345551</v>
      </c>
      <c r="K33" s="7">
        <v>2.2663089689172789E-2</v>
      </c>
      <c r="L33" s="40"/>
      <c r="M33" s="36"/>
      <c r="N33" s="36"/>
    </row>
    <row r="34" spans="1:14" ht="12" customHeight="1" x14ac:dyDescent="0.25">
      <c r="A34" s="14">
        <f t="shared" si="0"/>
        <v>41088.375</v>
      </c>
      <c r="B34" s="12">
        <v>92.693495023823345</v>
      </c>
      <c r="C34" s="8">
        <v>0</v>
      </c>
      <c r="D34" s="8">
        <v>0.12554086863613168</v>
      </c>
      <c r="E34" s="8">
        <f t="shared" si="1"/>
        <v>0.12554086863613168</v>
      </c>
      <c r="F34" s="8">
        <v>6.4669333514247729</v>
      </c>
      <c r="G34" s="8">
        <v>198.68699755984923</v>
      </c>
      <c r="H34" s="8">
        <v>3.0329591980253601</v>
      </c>
      <c r="I34" s="8">
        <v>40.040976913618707</v>
      </c>
      <c r="J34" s="7">
        <v>51.928154024336862</v>
      </c>
      <c r="K34" s="7">
        <v>1.7801926464427513E-2</v>
      </c>
      <c r="L34" s="40"/>
      <c r="M34" s="36"/>
      <c r="N34" s="36"/>
    </row>
    <row r="35" spans="1:14" ht="12" customHeight="1" x14ac:dyDescent="0.25">
      <c r="A35" s="14">
        <f t="shared" si="0"/>
        <v>41089.375</v>
      </c>
      <c r="B35" s="12">
        <v>92.736361028941459</v>
      </c>
      <c r="C35" s="8">
        <v>0</v>
      </c>
      <c r="D35" s="8">
        <v>0.14795213421528952</v>
      </c>
      <c r="E35" s="8">
        <f t="shared" si="1"/>
        <v>0.14795213421528952</v>
      </c>
      <c r="F35" s="8">
        <v>6.4075658924538237</v>
      </c>
      <c r="G35" s="8">
        <v>198.32831300261046</v>
      </c>
      <c r="H35" s="8">
        <v>3.1486562147737969</v>
      </c>
      <c r="I35" s="8">
        <v>40.011949224827376</v>
      </c>
      <c r="J35" s="7">
        <v>51.90182893645833</v>
      </c>
      <c r="K35" s="7">
        <v>0.22145345913578632</v>
      </c>
      <c r="L35" s="40"/>
      <c r="M35" s="36"/>
      <c r="N35" s="36"/>
    </row>
    <row r="36" spans="1:14" ht="12" customHeight="1" x14ac:dyDescent="0.25">
      <c r="A36" s="14">
        <f t="shared" si="0"/>
        <v>41090.375</v>
      </c>
      <c r="B36" s="12">
        <v>92.745866090046889</v>
      </c>
      <c r="C36" s="8">
        <v>0</v>
      </c>
      <c r="D36" s="8">
        <v>0.15465259806394097</v>
      </c>
      <c r="E36" s="8">
        <f t="shared" si="1"/>
        <v>0.15465259806394097</v>
      </c>
      <c r="F36" s="8">
        <v>6.390145450441616</v>
      </c>
      <c r="G36" s="8">
        <v>198.30693286639723</v>
      </c>
      <c r="H36" s="8">
        <v>2.8362597200934156</v>
      </c>
      <c r="I36" s="8">
        <v>40.005153180640256</v>
      </c>
      <c r="J36" s="7">
        <v>51.894974346155941</v>
      </c>
      <c r="K36" s="7">
        <v>0.19909333601995105</v>
      </c>
      <c r="L36" s="40"/>
      <c r="M36" s="36"/>
      <c r="N36" s="36"/>
    </row>
    <row r="37" spans="1:14" ht="12" customHeight="1" thickBot="1" x14ac:dyDescent="0.3">
      <c r="A37" s="42"/>
      <c r="B37" s="26"/>
      <c r="C37" s="27"/>
      <c r="D37" s="27"/>
      <c r="E37" s="27"/>
      <c r="F37" s="27"/>
      <c r="G37" s="27"/>
      <c r="H37" s="27"/>
      <c r="I37" s="27"/>
      <c r="J37" s="48"/>
      <c r="K37" s="48"/>
      <c r="L37" s="40"/>
      <c r="M37" s="36"/>
      <c r="N37" s="36"/>
    </row>
    <row r="38" spans="1:14" ht="17.25" customHeight="1" x14ac:dyDescent="0.25">
      <c r="A38" s="59" t="s">
        <v>26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90.63496669276077</v>
      </c>
      <c r="C40" s="31">
        <f>MIN(C7:C36)</f>
        <v>0</v>
      </c>
      <c r="D40" s="31">
        <f t="shared" ref="D40:K40" si="2">MIN(D7:D36)</f>
        <v>2.2084023416840834E-2</v>
      </c>
      <c r="E40" s="31">
        <f t="shared" si="2"/>
        <v>2.2084023416840834E-2</v>
      </c>
      <c r="F40" s="31">
        <f t="shared" si="2"/>
        <v>6.2201835075138368</v>
      </c>
      <c r="G40" s="31">
        <f t="shared" si="2"/>
        <v>197.32197976990597</v>
      </c>
      <c r="H40" s="31">
        <f t="shared" si="2"/>
        <v>2.3531315375429789</v>
      </c>
      <c r="I40" s="31">
        <f t="shared" si="2"/>
        <v>39.915988216656274</v>
      </c>
      <c r="J40" s="31">
        <f t="shared" si="2"/>
        <v>51.807739540802309</v>
      </c>
      <c r="K40" s="31">
        <f t="shared" si="2"/>
        <v>1.0455140013720105E-2</v>
      </c>
      <c r="L40" s="28"/>
    </row>
    <row r="41" spans="1:14" x14ac:dyDescent="0.25">
      <c r="A41" s="20" t="s">
        <v>18</v>
      </c>
      <c r="B41" s="32">
        <f>AVERAGE(B7:B37)</f>
        <v>91.630751033075555</v>
      </c>
      <c r="C41" s="32">
        <f t="shared" ref="C41:K41" si="3">AVERAGE(C7:C37)</f>
        <v>0</v>
      </c>
      <c r="D41" s="32">
        <f t="shared" si="3"/>
        <v>8.9368418007384126E-2</v>
      </c>
      <c r="E41" s="32">
        <f t="shared" si="3"/>
        <v>8.9368418007384126E-2</v>
      </c>
      <c r="F41" s="32">
        <f t="shared" si="3"/>
        <v>6.5029023125978664</v>
      </c>
      <c r="G41" s="32">
        <f t="shared" si="3"/>
        <v>218.7359912075286</v>
      </c>
      <c r="H41" s="32">
        <f t="shared" si="3"/>
        <v>3.2289567755970312</v>
      </c>
      <c r="I41" s="32">
        <f t="shared" si="3"/>
        <v>40.728479662453402</v>
      </c>
      <c r="J41" s="32">
        <f t="shared" si="3"/>
        <v>52.316993990002565</v>
      </c>
      <c r="K41" s="32">
        <f t="shared" si="3"/>
        <v>6.5263457811913367E-2</v>
      </c>
      <c r="L41" s="28"/>
    </row>
    <row r="42" spans="1:14" x14ac:dyDescent="0.25">
      <c r="A42" s="21" t="s">
        <v>19</v>
      </c>
      <c r="B42" s="33">
        <f>MAX(B7:B36)</f>
        <v>92.8487129039097</v>
      </c>
      <c r="C42" s="33">
        <f>MAX(C7:C36)</f>
        <v>0</v>
      </c>
      <c r="D42" s="33">
        <f t="shared" ref="D42:K42" si="4">MAX(D7:D36)</f>
        <v>0.23685225114141004</v>
      </c>
      <c r="E42" s="33">
        <f t="shared" si="4"/>
        <v>0.23685225114141004</v>
      </c>
      <c r="F42" s="33">
        <f t="shared" si="4"/>
        <v>6.8675951281180483</v>
      </c>
      <c r="G42" s="33">
        <f t="shared" si="4"/>
        <v>237.30581650989663</v>
      </c>
      <c r="H42" s="33">
        <f t="shared" si="4"/>
        <v>4.2269800390175387</v>
      </c>
      <c r="I42" s="33">
        <f t="shared" si="4"/>
        <v>41.402529214443554</v>
      </c>
      <c r="J42" s="33">
        <f t="shared" si="4"/>
        <v>52.711407399750023</v>
      </c>
      <c r="K42" s="33">
        <f t="shared" si="4"/>
        <v>0.23091039316691059</v>
      </c>
      <c r="L42" s="28"/>
    </row>
    <row r="43" spans="1:14" ht="15.75" thickBot="1" x14ac:dyDescent="0.3">
      <c r="A43" s="24" t="s">
        <v>25</v>
      </c>
      <c r="B43" s="34">
        <f>STDEV(B7:B37)</f>
        <v>0.89207125827552181</v>
      </c>
      <c r="C43" s="34">
        <f t="shared" ref="C43:K43" si="5">STDEV(C7:C37)</f>
        <v>0</v>
      </c>
      <c r="D43" s="34">
        <f t="shared" si="5"/>
        <v>6.7348672236256971E-2</v>
      </c>
      <c r="E43" s="34">
        <f t="shared" si="5"/>
        <v>6.7348672236256971E-2</v>
      </c>
      <c r="F43" s="34">
        <f t="shared" si="5"/>
        <v>0.18236207621557893</v>
      </c>
      <c r="G43" s="34">
        <f t="shared" si="5"/>
        <v>16.940909093511785</v>
      </c>
      <c r="H43" s="34">
        <f t="shared" si="5"/>
        <v>0.48215814380856808</v>
      </c>
      <c r="I43" s="34">
        <f t="shared" si="5"/>
        <v>0.60182536550863042</v>
      </c>
      <c r="J43" s="34">
        <f t="shared" si="5"/>
        <v>0.35514950076238933</v>
      </c>
      <c r="K43" s="34">
        <f t="shared" si="5"/>
        <v>5.9501243312264175E-2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2"/>
    </row>
    <row r="46" spans="1:14" x14ac:dyDescent="0.25">
      <c r="A46" s="2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</row>
    <row r="47" spans="1:14" x14ac:dyDescent="0.25">
      <c r="A47" s="2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5"/>
    </row>
    <row r="48" spans="1:14" x14ac:dyDescent="0.25">
      <c r="A48" s="2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5"/>
    </row>
    <row r="49" spans="1:14" x14ac:dyDescent="0.25">
      <c r="A49" s="2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4" zoomScale="60" zoomScaleNormal="100" workbookViewId="0">
      <selection activeCell="M28" sqref="M2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4" t="s">
        <v>21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3" x14ac:dyDescent="0.25">
      <c r="A2" s="60" t="s">
        <v>0</v>
      </c>
      <c r="B2" s="62"/>
      <c r="C2" s="77"/>
      <c r="D2" s="78"/>
      <c r="E2" s="78"/>
      <c r="F2" s="78"/>
      <c r="G2" s="78"/>
      <c r="H2" s="78"/>
      <c r="I2" s="78"/>
      <c r="J2" s="78"/>
      <c r="K2" s="78"/>
    </row>
    <row r="3" spans="1:13" x14ac:dyDescent="0.25">
      <c r="A3" s="60" t="s">
        <v>1</v>
      </c>
      <c r="B3" s="62"/>
      <c r="C3" s="79"/>
      <c r="D3" s="80"/>
      <c r="E3" s="80"/>
      <c r="F3" s="80"/>
      <c r="G3" s="80"/>
      <c r="H3" s="80"/>
      <c r="I3" s="80"/>
      <c r="J3" s="80"/>
      <c r="K3" s="80"/>
    </row>
    <row r="4" spans="1:13" ht="15.75" thickBot="1" x14ac:dyDescent="0.3">
      <c r="A4" s="60" t="s">
        <v>2</v>
      </c>
      <c r="B4" s="60"/>
      <c r="C4" s="81" t="s">
        <v>9</v>
      </c>
      <c r="D4" s="8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3" t="s">
        <v>3</v>
      </c>
      <c r="C6" s="43" t="s">
        <v>14</v>
      </c>
      <c r="D6" s="43" t="s">
        <v>4</v>
      </c>
      <c r="E6" s="44" t="s">
        <v>5</v>
      </c>
      <c r="F6" s="43" t="s">
        <v>6</v>
      </c>
      <c r="G6" s="43" t="s">
        <v>10</v>
      </c>
      <c r="H6" s="43" t="s">
        <v>11</v>
      </c>
      <c r="I6" s="43" t="s">
        <v>12</v>
      </c>
      <c r="J6" s="43" t="s">
        <v>20</v>
      </c>
      <c r="K6" s="43" t="s">
        <v>13</v>
      </c>
      <c r="L6" s="15"/>
    </row>
    <row r="7" spans="1:13" ht="12" customHeight="1" x14ac:dyDescent="0.25">
      <c r="A7" s="14">
        <v>41061.375</v>
      </c>
      <c r="B7" s="11">
        <v>91.789398193359375</v>
      </c>
      <c r="C7" s="10">
        <v>0</v>
      </c>
      <c r="D7" s="10">
        <v>0.11024899780750275</v>
      </c>
      <c r="E7" s="10">
        <f>SUM(C7:D7)</f>
        <v>0.11024899780750275</v>
      </c>
      <c r="F7" s="10">
        <v>6.9092130661010742</v>
      </c>
      <c r="G7" s="10">
        <v>215.49420394897459</v>
      </c>
      <c r="H7" s="10">
        <v>4.5024418830871582</v>
      </c>
      <c r="I7" s="10">
        <v>40.676254837353071</v>
      </c>
      <c r="J7" s="10">
        <v>52.302964397330335</v>
      </c>
      <c r="K7" s="10">
        <v>0.86528625336062936</v>
      </c>
    </row>
    <row r="8" spans="1:13" ht="12" customHeight="1" x14ac:dyDescent="0.25">
      <c r="A8" s="14">
        <v>41062.375</v>
      </c>
      <c r="B8" s="12">
        <v>91.755279541015625</v>
      </c>
      <c r="C8" s="8">
        <v>0</v>
      </c>
      <c r="D8" s="7">
        <v>0.10704900324344635</v>
      </c>
      <c r="E8" s="8">
        <f>SUM(C8:D8)</f>
        <v>0.10704900324344635</v>
      </c>
      <c r="F8" s="8">
        <v>6.9192419052124023</v>
      </c>
      <c r="G8" s="8">
        <v>215.73777236938474</v>
      </c>
      <c r="H8" s="8">
        <v>4.5024418830871582</v>
      </c>
      <c r="I8" s="8">
        <v>40.688143860423587</v>
      </c>
      <c r="J8" s="7">
        <v>52.310682711083459</v>
      </c>
      <c r="K8" s="7">
        <v>0.75933283282841746</v>
      </c>
    </row>
    <row r="9" spans="1:13" ht="12" customHeight="1" x14ac:dyDescent="0.25">
      <c r="A9" s="14">
        <v>41063.375</v>
      </c>
      <c r="B9" s="12">
        <v>91.854148864746094</v>
      </c>
      <c r="C9" s="8">
        <v>0</v>
      </c>
      <c r="D9" s="7">
        <v>0.10750500112771988</v>
      </c>
      <c r="E9" s="8">
        <f t="shared" ref="E9:E36" si="0">SUM(C9:D9)</f>
        <v>0.10750500112771988</v>
      </c>
      <c r="F9" s="8">
        <v>6.9303140640258789</v>
      </c>
      <c r="G9" s="8">
        <v>215.97743835449216</v>
      </c>
      <c r="H9" s="8">
        <v>4.3498167991638184</v>
      </c>
      <c r="I9" s="8">
        <v>40.69770419955681</v>
      </c>
      <c r="J9" s="7">
        <v>52.317050206224522</v>
      </c>
      <c r="K9" s="7">
        <v>1.3244177136953446</v>
      </c>
    </row>
    <row r="10" spans="1:13" ht="12" customHeight="1" x14ac:dyDescent="0.25">
      <c r="A10" s="14">
        <v>41064.375</v>
      </c>
      <c r="B10" s="12">
        <v>91.845458984375</v>
      </c>
      <c r="C10" s="8">
        <v>0</v>
      </c>
      <c r="D10" s="7">
        <v>9.8600998520851135E-2</v>
      </c>
      <c r="E10" s="8">
        <f t="shared" si="0"/>
        <v>9.8600998520851135E-2</v>
      </c>
      <c r="F10" s="8">
        <v>7.0846590995788574</v>
      </c>
      <c r="G10" s="8">
        <v>214.44943084716795</v>
      </c>
      <c r="H10" s="8">
        <v>4.655066967010498</v>
      </c>
      <c r="I10" s="8">
        <v>40.669427972919678</v>
      </c>
      <c r="J10" s="7">
        <v>52.287868885635199</v>
      </c>
      <c r="K10" s="7">
        <v>1.4656889983480343</v>
      </c>
    </row>
    <row r="11" spans="1:13" ht="12" customHeight="1" x14ac:dyDescent="0.25">
      <c r="A11" s="14">
        <v>41065.375</v>
      </c>
      <c r="B11" s="12">
        <v>91.947731018066406</v>
      </c>
      <c r="C11" s="8">
        <v>0</v>
      </c>
      <c r="D11" s="7">
        <v>0.1126519963145256</v>
      </c>
      <c r="E11" s="8">
        <f t="shared" si="0"/>
        <v>0.1126519963145256</v>
      </c>
      <c r="F11" s="8">
        <v>6.9508781433105469</v>
      </c>
      <c r="G11" s="8">
        <v>213.14658966064451</v>
      </c>
      <c r="H11" s="8">
        <v>5.5708179473876953</v>
      </c>
      <c r="I11" s="8">
        <v>40.61022846095107</v>
      </c>
      <c r="J11" s="7">
        <v>52.271599935549794</v>
      </c>
      <c r="K11" s="7">
        <v>1.1478287367513984</v>
      </c>
    </row>
    <row r="12" spans="1:13" ht="12" customHeight="1" x14ac:dyDescent="0.25">
      <c r="A12" s="14">
        <v>41066.375</v>
      </c>
      <c r="B12" s="12">
        <v>91.948905944824219</v>
      </c>
      <c r="C12" s="8">
        <v>0</v>
      </c>
      <c r="D12" s="7">
        <v>0.1128150001168251</v>
      </c>
      <c r="E12" s="8">
        <f t="shared" si="0"/>
        <v>0.1128150001168251</v>
      </c>
      <c r="F12" s="8">
        <v>6.9257450103759766</v>
      </c>
      <c r="G12" s="8">
        <v>231.47060623168943</v>
      </c>
      <c r="H12" s="8">
        <v>5.2655677795410156</v>
      </c>
      <c r="I12" s="8">
        <v>41.137170521349589</v>
      </c>
      <c r="J12" s="7">
        <v>52.555626604527639</v>
      </c>
      <c r="K12" s="7">
        <v>1.1125108726309205</v>
      </c>
    </row>
    <row r="13" spans="1:13" ht="12" customHeight="1" x14ac:dyDescent="0.25">
      <c r="A13" s="14">
        <v>41067.375</v>
      </c>
      <c r="B13" s="12">
        <v>91.111663818359375</v>
      </c>
      <c r="C13" s="8">
        <v>0</v>
      </c>
      <c r="D13" s="8">
        <v>5.232200026512146E-2</v>
      </c>
      <c r="E13" s="8">
        <f t="shared" si="0"/>
        <v>5.232200026512146E-2</v>
      </c>
      <c r="F13" s="8">
        <v>6.7028379440307617</v>
      </c>
      <c r="G13" s="8">
        <v>233.7490295410156</v>
      </c>
      <c r="H13" s="8">
        <v>6.1813187599182129</v>
      </c>
      <c r="I13" s="8">
        <v>41.313968572151964</v>
      </c>
      <c r="J13" s="7">
        <v>52.665320352964862</v>
      </c>
      <c r="K13" s="7">
        <v>1.3244177136953446</v>
      </c>
    </row>
    <row r="14" spans="1:13" ht="12" customHeight="1" x14ac:dyDescent="0.25">
      <c r="A14" s="14">
        <v>41068.375</v>
      </c>
      <c r="B14" s="12">
        <v>90.987907409667969</v>
      </c>
      <c r="C14" s="8">
        <v>0</v>
      </c>
      <c r="D14" s="8">
        <v>4.320799931883812E-2</v>
      </c>
      <c r="E14" s="8">
        <f t="shared" si="0"/>
        <v>4.320799931883812E-2</v>
      </c>
      <c r="F14" s="8">
        <v>6.7787561416625977</v>
      </c>
      <c r="G14" s="8">
        <v>234.01726379394529</v>
      </c>
      <c r="H14" s="8">
        <v>6.4865689277648926</v>
      </c>
      <c r="I14" s="8">
        <v>41.343968570687991</v>
      </c>
      <c r="J14" s="7">
        <v>52.680666016254818</v>
      </c>
      <c r="K14" s="7">
        <v>0.9447513402384411</v>
      </c>
    </row>
    <row r="15" spans="1:13" ht="12" customHeight="1" x14ac:dyDescent="0.25">
      <c r="A15" s="14">
        <v>41069.375</v>
      </c>
      <c r="B15" s="12">
        <v>91.056632995605469</v>
      </c>
      <c r="C15" s="8">
        <v>0</v>
      </c>
      <c r="D15" s="8">
        <v>9.5587000250816345E-2</v>
      </c>
      <c r="E15" s="8">
        <f t="shared" si="0"/>
        <v>9.5587000250816345E-2</v>
      </c>
      <c r="F15" s="8">
        <v>6.5660700798034668</v>
      </c>
      <c r="G15" s="8">
        <v>235.75878753662107</v>
      </c>
      <c r="H15" s="8">
        <v>6.105006217956543</v>
      </c>
      <c r="I15" s="8">
        <v>41.249362011758805</v>
      </c>
      <c r="J15" s="7">
        <v>52.619619930695308</v>
      </c>
      <c r="K15" s="7">
        <v>0.7681622773798843</v>
      </c>
    </row>
    <row r="16" spans="1:13" ht="12" customHeight="1" x14ac:dyDescent="0.25">
      <c r="A16" s="14">
        <v>41070.375</v>
      </c>
      <c r="B16" s="12">
        <v>91.027336120605469</v>
      </c>
      <c r="C16" s="8">
        <v>0</v>
      </c>
      <c r="D16" s="8">
        <v>7.3761999607086182E-2</v>
      </c>
      <c r="E16" s="8">
        <f t="shared" si="0"/>
        <v>7.3761999607086182E-2</v>
      </c>
      <c r="F16" s="8">
        <v>6.3390779495239258</v>
      </c>
      <c r="G16" s="8">
        <v>236.08703079223631</v>
      </c>
      <c r="H16" s="8">
        <v>5.8760685920715332</v>
      </c>
      <c r="I16" s="8">
        <v>41.28679301253208</v>
      </c>
      <c r="J16" s="7">
        <v>52.644075660247793</v>
      </c>
      <c r="K16" s="7">
        <v>0.90943356203257408</v>
      </c>
    </row>
    <row r="17" spans="1:11" ht="12" customHeight="1" x14ac:dyDescent="0.25">
      <c r="A17" s="14">
        <v>41071.375</v>
      </c>
      <c r="B17" s="12">
        <v>90.94482421875</v>
      </c>
      <c r="C17" s="8">
        <v>0</v>
      </c>
      <c r="D17" s="8">
        <v>0.19787299633026123</v>
      </c>
      <c r="E17" s="8">
        <f t="shared" si="0"/>
        <v>0.19787299633026123</v>
      </c>
      <c r="F17" s="8">
        <v>6.5977330207824707</v>
      </c>
      <c r="G17" s="8">
        <v>237.22922363281248</v>
      </c>
      <c r="H17" s="8">
        <v>5.7997555732727051</v>
      </c>
      <c r="I17" s="8">
        <v>41.403613807316475</v>
      </c>
      <c r="J17" s="7">
        <v>52.709342485443671</v>
      </c>
      <c r="K17" s="7">
        <v>1.1125108726309205</v>
      </c>
    </row>
    <row r="18" spans="1:11" ht="12" customHeight="1" x14ac:dyDescent="0.25">
      <c r="A18" s="14">
        <v>41072.375</v>
      </c>
      <c r="B18" s="12">
        <v>90.871223449707031</v>
      </c>
      <c r="C18" s="8">
        <v>0</v>
      </c>
      <c r="D18" s="8">
        <v>3.6958001554012299E-2</v>
      </c>
      <c r="E18" s="8">
        <f t="shared" si="0"/>
        <v>3.6958001554012299E-2</v>
      </c>
      <c r="F18" s="8">
        <v>6.5487260818481445</v>
      </c>
      <c r="G18" s="8">
        <v>237.09282913208006</v>
      </c>
      <c r="H18" s="8">
        <v>5.1892552375793457</v>
      </c>
      <c r="I18" s="8">
        <v>41.388486458145643</v>
      </c>
      <c r="J18" s="7">
        <v>52.705617500786147</v>
      </c>
      <c r="K18" s="7">
        <v>0.90943356203257408</v>
      </c>
    </row>
    <row r="19" spans="1:11" ht="12" customHeight="1" x14ac:dyDescent="0.25">
      <c r="A19" s="14">
        <v>41073.375</v>
      </c>
      <c r="B19" s="12">
        <v>90.672370910644531</v>
      </c>
      <c r="C19" s="8">
        <v>0</v>
      </c>
      <c r="D19" s="8">
        <v>2.2802000865340233E-2</v>
      </c>
      <c r="E19" s="8">
        <f t="shared" si="0"/>
        <v>2.2802000865340233E-2</v>
      </c>
      <c r="F19" s="8">
        <v>6.5473389625549316</v>
      </c>
      <c r="G19" s="8">
        <v>237.01724472045896</v>
      </c>
      <c r="H19" s="8">
        <v>5.1892552375793457</v>
      </c>
      <c r="I19" s="8">
        <v>41.388154438756139</v>
      </c>
      <c r="J19" s="7">
        <v>52.704253037541633</v>
      </c>
      <c r="K19" s="7">
        <v>0.80348014150036218</v>
      </c>
    </row>
    <row r="20" spans="1:11" ht="12" customHeight="1" x14ac:dyDescent="0.25">
      <c r="A20" s="14">
        <v>41074.375</v>
      </c>
      <c r="B20" s="12">
        <v>90.827751159667969</v>
      </c>
      <c r="C20" s="8">
        <v>0</v>
      </c>
      <c r="D20" s="8">
        <v>5.0469998270273209E-2</v>
      </c>
      <c r="E20" s="8">
        <f t="shared" si="0"/>
        <v>5.0469998270273209E-2</v>
      </c>
      <c r="F20" s="8">
        <v>7.0726909637451172</v>
      </c>
      <c r="G20" s="8">
        <v>237.34386672973631</v>
      </c>
      <c r="H20" s="8">
        <v>4.655066967010498</v>
      </c>
      <c r="I20" s="8">
        <v>41.697414581335842</v>
      </c>
      <c r="J20" s="7">
        <v>52.869980743220196</v>
      </c>
      <c r="K20" s="7">
        <v>1.0418753162191865</v>
      </c>
    </row>
    <row r="21" spans="1:11" ht="12" customHeight="1" x14ac:dyDescent="0.25">
      <c r="A21" s="14">
        <v>41075.375</v>
      </c>
      <c r="B21" s="12">
        <v>90.804168701171875</v>
      </c>
      <c r="C21" s="8">
        <v>0</v>
      </c>
      <c r="D21" s="8">
        <v>3.4302998334169388E-2</v>
      </c>
      <c r="E21" s="8">
        <f t="shared" si="0"/>
        <v>3.4302998334169388E-2</v>
      </c>
      <c r="F21" s="8">
        <v>6.5794830322265625</v>
      </c>
      <c r="G21" s="8">
        <v>237.4266057193361</v>
      </c>
      <c r="H21" s="8">
        <v>4.731379508972168</v>
      </c>
      <c r="I21" s="8">
        <v>41.410320395195441</v>
      </c>
      <c r="J21" s="7">
        <v>52.712285177841004</v>
      </c>
      <c r="K21" s="7">
        <v>1.2184642931631324</v>
      </c>
    </row>
    <row r="22" spans="1:11" ht="12" customHeight="1" x14ac:dyDescent="0.25">
      <c r="A22" s="14">
        <v>41076.375</v>
      </c>
      <c r="B22" s="12">
        <v>90.943740844726563</v>
      </c>
      <c r="C22" s="8">
        <v>0</v>
      </c>
      <c r="D22" s="8">
        <v>3.9110001176595688E-2</v>
      </c>
      <c r="E22" s="8">
        <f t="shared" si="0"/>
        <v>3.9110001176595688E-2</v>
      </c>
      <c r="F22" s="8">
        <v>6.6296429634094238</v>
      </c>
      <c r="G22" s="8">
        <v>237.7409957885742</v>
      </c>
      <c r="H22" s="8">
        <v>4.8076925277709961</v>
      </c>
      <c r="I22" s="8">
        <v>41.441009196637765</v>
      </c>
      <c r="J22" s="7">
        <v>52.733202399379394</v>
      </c>
      <c r="K22" s="7">
        <v>1.1478287367513984</v>
      </c>
    </row>
    <row r="23" spans="1:11" ht="12" customHeight="1" x14ac:dyDescent="0.25">
      <c r="A23" s="14">
        <v>41077.375</v>
      </c>
      <c r="B23" s="12">
        <v>90.914215087890625</v>
      </c>
      <c r="C23" s="8">
        <v>0</v>
      </c>
      <c r="D23" s="8">
        <v>3.5785999149084091E-2</v>
      </c>
      <c r="E23" s="8">
        <f t="shared" si="0"/>
        <v>3.5785999149084091E-2</v>
      </c>
      <c r="F23" s="8">
        <v>6.6227002143859863</v>
      </c>
      <c r="G23" s="8">
        <v>237.88390197753904</v>
      </c>
      <c r="H23" s="8">
        <v>5.9523811340332031</v>
      </c>
      <c r="I23" s="8">
        <v>41.445161713111894</v>
      </c>
      <c r="J23" s="7">
        <v>52.735676626062769</v>
      </c>
      <c r="K23" s="7">
        <v>1.0860225389765203</v>
      </c>
    </row>
    <row r="24" spans="1:11" ht="12" customHeight="1" x14ac:dyDescent="0.25">
      <c r="A24" s="14">
        <v>41078.375</v>
      </c>
      <c r="B24" s="12">
        <v>90.785149974040195</v>
      </c>
      <c r="C24" s="8">
        <v>0</v>
      </c>
      <c r="D24" s="8">
        <v>2.9036000370979309E-2</v>
      </c>
      <c r="E24" s="8">
        <f t="shared" si="0"/>
        <v>2.9036000370979309E-2</v>
      </c>
      <c r="F24" s="8">
        <v>6.696925163269043</v>
      </c>
      <c r="G24" s="8">
        <v>237.99703063964841</v>
      </c>
      <c r="H24" s="8">
        <v>5.1129426956176758</v>
      </c>
      <c r="I24" s="8">
        <v>41.468553161333666</v>
      </c>
      <c r="J24" s="7">
        <v>52.748407068134078</v>
      </c>
      <c r="K24" s="7">
        <v>1.2537821572836103</v>
      </c>
    </row>
    <row r="25" spans="1:11" ht="12" customHeight="1" x14ac:dyDescent="0.25">
      <c r="A25" s="14">
        <v>41079.375</v>
      </c>
      <c r="B25" s="12">
        <v>90.820999145507813</v>
      </c>
      <c r="C25" s="8">
        <v>0</v>
      </c>
      <c r="D25" s="8">
        <v>3.034600056707859E-2</v>
      </c>
      <c r="E25" s="8">
        <f t="shared" si="0"/>
        <v>3.034600056707859E-2</v>
      </c>
      <c r="F25" s="8">
        <v>6.5821547508239746</v>
      </c>
      <c r="G25" s="8">
        <v>237.50174179077146</v>
      </c>
      <c r="H25" s="8">
        <v>4.3498167991638184</v>
      </c>
      <c r="I25" s="8">
        <v>41.419423388109571</v>
      </c>
      <c r="J25" s="7">
        <v>52.721750004547111</v>
      </c>
      <c r="K25" s="7">
        <v>0.80348014150036218</v>
      </c>
    </row>
    <row r="26" spans="1:11" ht="12" customHeight="1" x14ac:dyDescent="0.25">
      <c r="A26" s="14">
        <v>41080.375</v>
      </c>
      <c r="B26" s="12">
        <v>92.722896628135942</v>
      </c>
      <c r="C26" s="8">
        <v>0</v>
      </c>
      <c r="D26" s="8">
        <v>0.23384298832522615</v>
      </c>
      <c r="E26" s="8">
        <f t="shared" si="0"/>
        <v>0.23384298832522615</v>
      </c>
      <c r="F26" s="8">
        <v>6.5079889297485352</v>
      </c>
      <c r="G26" s="8">
        <v>237.50174179077146</v>
      </c>
      <c r="H26" s="8">
        <v>4.5787544250488281</v>
      </c>
      <c r="I26" s="8">
        <v>41.369793311695808</v>
      </c>
      <c r="J26" s="7">
        <v>52.691981964762647</v>
      </c>
      <c r="K26" s="7">
        <v>1.4921773320024345</v>
      </c>
    </row>
    <row r="27" spans="1:11" ht="12" customHeight="1" x14ac:dyDescent="0.25">
      <c r="A27" s="14">
        <v>41081.375</v>
      </c>
      <c r="B27" s="12">
        <v>92.913230895996094</v>
      </c>
      <c r="C27" s="8">
        <v>0</v>
      </c>
      <c r="D27" s="8">
        <v>0.2763809859752655</v>
      </c>
      <c r="E27" s="8">
        <f t="shared" si="0"/>
        <v>0.2763809859752655</v>
      </c>
      <c r="F27" s="8">
        <v>6.2401070594787598</v>
      </c>
      <c r="G27" s="8">
        <v>201.08387603759763</v>
      </c>
      <c r="H27" s="8">
        <v>3.9682538509368896</v>
      </c>
      <c r="I27" s="8">
        <v>40.005534736669389</v>
      </c>
      <c r="J27" s="7">
        <v>51.857462599785997</v>
      </c>
      <c r="K27" s="7">
        <v>1.6687663948609914</v>
      </c>
    </row>
    <row r="28" spans="1:11" ht="12" customHeight="1" x14ac:dyDescent="0.25">
      <c r="A28" s="14">
        <v>41082.375</v>
      </c>
      <c r="B28" s="12">
        <v>92.854743957519531</v>
      </c>
      <c r="C28" s="8">
        <v>0</v>
      </c>
      <c r="D28" s="8">
        <v>0.23678900301456451</v>
      </c>
      <c r="E28" s="8">
        <f t="shared" si="0"/>
        <v>0.23678900301456451</v>
      </c>
      <c r="F28" s="8">
        <v>6.4156060218811035</v>
      </c>
      <c r="G28" s="8">
        <v>198.6316207885742</v>
      </c>
      <c r="H28" s="8">
        <v>5.3418803215026855</v>
      </c>
      <c r="I28" s="8">
        <v>40.018933765730509</v>
      </c>
      <c r="J28" s="7">
        <v>51.908056896892546</v>
      </c>
      <c r="K28" s="7">
        <v>1.5628128884141688</v>
      </c>
    </row>
    <row r="29" spans="1:11" ht="12" customHeight="1" x14ac:dyDescent="0.25">
      <c r="A29" s="14">
        <v>41083.375</v>
      </c>
      <c r="B29" s="12">
        <v>92.868583679199219</v>
      </c>
      <c r="C29" s="8">
        <v>0</v>
      </c>
      <c r="D29" s="8">
        <v>0.24132600426673889</v>
      </c>
      <c r="E29" s="8">
        <f t="shared" si="0"/>
        <v>0.24132600426673889</v>
      </c>
      <c r="F29" s="8">
        <v>6.4784698486328125</v>
      </c>
      <c r="G29" s="8">
        <v>197.91368713378904</v>
      </c>
      <c r="H29" s="8">
        <v>5.3418803215026855</v>
      </c>
      <c r="I29" s="8">
        <v>40.048579003822965</v>
      </c>
      <c r="J29" s="7">
        <v>51.924726089529678</v>
      </c>
      <c r="K29" s="7">
        <v>0.7681622773798843</v>
      </c>
    </row>
    <row r="30" spans="1:11" ht="12" customHeight="1" x14ac:dyDescent="0.25">
      <c r="A30" s="14">
        <v>41084.375</v>
      </c>
      <c r="B30" s="12">
        <v>92.856063842773438</v>
      </c>
      <c r="C30" s="8">
        <v>0</v>
      </c>
      <c r="D30" s="8">
        <v>0.23839999735355377</v>
      </c>
      <c r="E30" s="8">
        <f t="shared" si="0"/>
        <v>0.23839999735355377</v>
      </c>
      <c r="F30" s="8">
        <v>6.2871079444885254</v>
      </c>
      <c r="G30" s="8">
        <v>198.23564758300779</v>
      </c>
      <c r="H30" s="8">
        <v>5.8760685920715332</v>
      </c>
      <c r="I30" s="8">
        <v>39.960571124551869</v>
      </c>
      <c r="J30" s="7">
        <v>51.847906808863591</v>
      </c>
      <c r="K30" s="7">
        <v>0.62689107864180516</v>
      </c>
    </row>
    <row r="31" spans="1:11" ht="12" customHeight="1" x14ac:dyDescent="0.25">
      <c r="A31" s="14">
        <v>41085.375</v>
      </c>
      <c r="B31" s="12">
        <v>92.873077392578125</v>
      </c>
      <c r="C31" s="8">
        <v>0</v>
      </c>
      <c r="D31" s="8">
        <v>0.22718800604343414</v>
      </c>
      <c r="E31" s="8">
        <f t="shared" si="0"/>
        <v>0.22718800604343414</v>
      </c>
      <c r="F31" s="8">
        <v>6.5045580863952637</v>
      </c>
      <c r="G31" s="8">
        <v>198.59821929931638</v>
      </c>
      <c r="H31" s="8">
        <v>5.1129426956176758</v>
      </c>
      <c r="I31" s="8">
        <v>40.05798015557766</v>
      </c>
      <c r="J31" s="7">
        <v>51.93591468813468</v>
      </c>
      <c r="K31" s="7">
        <v>0.80348014150036218</v>
      </c>
    </row>
    <row r="32" spans="1:11" ht="12" customHeight="1" x14ac:dyDescent="0.25">
      <c r="A32" s="14">
        <v>41086.375</v>
      </c>
      <c r="B32" s="12">
        <v>92.867362976074219</v>
      </c>
      <c r="C32" s="8">
        <v>0</v>
      </c>
      <c r="D32" s="8">
        <v>0.20168900489807129</v>
      </c>
      <c r="E32" s="8">
        <f t="shared" si="0"/>
        <v>0.20168900489807129</v>
      </c>
      <c r="F32" s="8">
        <v>6.6581010818481445</v>
      </c>
      <c r="G32" s="8">
        <v>200.58287658691404</v>
      </c>
      <c r="H32" s="8">
        <v>4.9603176116943359</v>
      </c>
      <c r="I32" s="8">
        <v>40.103962566917758</v>
      </c>
      <c r="J32" s="7">
        <v>51.935782790021051</v>
      </c>
      <c r="K32" s="7">
        <v>1.121340403096998</v>
      </c>
    </row>
    <row r="33" spans="1:11" ht="12" customHeight="1" x14ac:dyDescent="0.25">
      <c r="A33" s="14">
        <v>41087.375</v>
      </c>
      <c r="B33" s="12">
        <v>92.850433349609375</v>
      </c>
      <c r="C33" s="8">
        <v>0</v>
      </c>
      <c r="D33" s="8">
        <v>0.1840829998254776</v>
      </c>
      <c r="E33" s="8">
        <f t="shared" si="0"/>
        <v>0.1840829998254776</v>
      </c>
      <c r="F33" s="8">
        <v>6.4847488403320312</v>
      </c>
      <c r="G33" s="8">
        <v>198.90386047363279</v>
      </c>
      <c r="H33" s="8">
        <v>4.655066967010498</v>
      </c>
      <c r="I33" s="8">
        <v>40.047933157887222</v>
      </c>
      <c r="J33" s="7">
        <v>51.93119364530866</v>
      </c>
      <c r="K33" s="7">
        <v>0.90943356203257408</v>
      </c>
    </row>
    <row r="34" spans="1:11" ht="12" customHeight="1" x14ac:dyDescent="0.25">
      <c r="A34" s="14">
        <v>41088.375</v>
      </c>
      <c r="B34" s="12">
        <v>92.773208901774339</v>
      </c>
      <c r="C34" s="8">
        <v>0</v>
      </c>
      <c r="D34" s="8">
        <v>0.17061331191890808</v>
      </c>
      <c r="E34" s="8">
        <f t="shared" si="0"/>
        <v>0.17061331191890808</v>
      </c>
      <c r="F34" s="8">
        <v>6.4775791168212891</v>
      </c>
      <c r="G34" s="8">
        <v>198.85917510986326</v>
      </c>
      <c r="H34" s="8">
        <v>4.731379508972168</v>
      </c>
      <c r="I34" s="8">
        <v>40.047159962048667</v>
      </c>
      <c r="J34" s="7">
        <v>51.93318576164566</v>
      </c>
      <c r="K34" s="7">
        <v>0.70635612256231139</v>
      </c>
    </row>
    <row r="35" spans="1:11" ht="12" customHeight="1" x14ac:dyDescent="0.25">
      <c r="A35" s="14">
        <v>41089.375</v>
      </c>
      <c r="B35" s="12">
        <v>92.792091369628906</v>
      </c>
      <c r="C35" s="8">
        <v>0</v>
      </c>
      <c r="D35" s="8">
        <v>0.17424799501895905</v>
      </c>
      <c r="E35" s="8">
        <f t="shared" si="0"/>
        <v>0.17424799501895905</v>
      </c>
      <c r="F35" s="8">
        <v>6.4946269989013672</v>
      </c>
      <c r="G35" s="8">
        <v>198.93083038330076</v>
      </c>
      <c r="H35" s="8">
        <v>4.884005069732666</v>
      </c>
      <c r="I35" s="8">
        <v>40.055046559601962</v>
      </c>
      <c r="J35" s="7">
        <v>51.940390127576684</v>
      </c>
      <c r="K35" s="7">
        <v>1.7040841730668586</v>
      </c>
    </row>
    <row r="36" spans="1:11" ht="12" customHeight="1" x14ac:dyDescent="0.25">
      <c r="A36" s="14">
        <v>41090.375</v>
      </c>
      <c r="B36" s="12">
        <v>92.763694763183594</v>
      </c>
      <c r="C36" s="8">
        <v>0</v>
      </c>
      <c r="D36" s="8">
        <v>0.16542899608612061</v>
      </c>
      <c r="E36" s="8">
        <f t="shared" si="0"/>
        <v>0.16542899608612061</v>
      </c>
      <c r="F36" s="8">
        <v>6.4932928085327148</v>
      </c>
      <c r="G36" s="8">
        <v>198.96931304931638</v>
      </c>
      <c r="H36" s="8">
        <v>4.8076925277709961</v>
      </c>
      <c r="I36" s="8">
        <v>40.056197256938162</v>
      </c>
      <c r="J36" s="7">
        <v>51.941504439226364</v>
      </c>
      <c r="K36" s="7">
        <v>1.7040841730668586</v>
      </c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7"/>
      <c r="K37" s="47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92.913230895996094</v>
      </c>
      <c r="C39" s="35">
        <f t="shared" ref="C39:K39" si="1">MAX(C7:C36)</f>
        <v>0</v>
      </c>
      <c r="D39" s="35">
        <f t="shared" si="1"/>
        <v>0.2763809859752655</v>
      </c>
      <c r="E39" s="35">
        <f t="shared" si="1"/>
        <v>0.2763809859752655</v>
      </c>
      <c r="F39" s="35">
        <f t="shared" si="1"/>
        <v>7.0846590995788574</v>
      </c>
      <c r="G39" s="35">
        <f t="shared" si="1"/>
        <v>237.99703063964841</v>
      </c>
      <c r="H39" s="35">
        <f t="shared" si="1"/>
        <v>6.4865689277648926</v>
      </c>
      <c r="I39" s="35">
        <f t="shared" si="1"/>
        <v>41.697414581335842</v>
      </c>
      <c r="J39" s="35">
        <f t="shared" si="1"/>
        <v>52.869980743220196</v>
      </c>
      <c r="K39" s="35">
        <f t="shared" si="1"/>
        <v>1.7040841730668586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5"/>
      <c r="C41" s="66"/>
      <c r="D41" s="66"/>
      <c r="E41" s="66"/>
      <c r="F41" s="66"/>
      <c r="G41" s="66"/>
      <c r="H41" s="66"/>
      <c r="I41" s="66"/>
      <c r="J41" s="66"/>
      <c r="K41" s="67"/>
    </row>
    <row r="42" spans="1:11" x14ac:dyDescent="0.25">
      <c r="A42" s="2"/>
      <c r="B42" s="68"/>
      <c r="C42" s="69"/>
      <c r="D42" s="69"/>
      <c r="E42" s="69"/>
      <c r="F42" s="69"/>
      <c r="G42" s="69"/>
      <c r="H42" s="69"/>
      <c r="I42" s="69"/>
      <c r="J42" s="69"/>
      <c r="K42" s="70"/>
    </row>
    <row r="43" spans="1:11" x14ac:dyDescent="0.25">
      <c r="A43" s="2"/>
      <c r="B43" s="68"/>
      <c r="C43" s="69"/>
      <c r="D43" s="69"/>
      <c r="E43" s="69"/>
      <c r="F43" s="69"/>
      <c r="G43" s="69"/>
      <c r="H43" s="69"/>
      <c r="I43" s="69"/>
      <c r="J43" s="69"/>
      <c r="K43" s="70"/>
    </row>
    <row r="44" spans="1:11" x14ac:dyDescent="0.25">
      <c r="A44" s="2"/>
      <c r="B44" s="68"/>
      <c r="C44" s="69"/>
      <c r="D44" s="69"/>
      <c r="E44" s="69"/>
      <c r="F44" s="69"/>
      <c r="G44" s="69"/>
      <c r="H44" s="69"/>
      <c r="I44" s="69"/>
      <c r="J44" s="69"/>
      <c r="K44" s="70"/>
    </row>
    <row r="45" spans="1:11" x14ac:dyDescent="0.25">
      <c r="A45" s="2"/>
      <c r="B45" s="71"/>
      <c r="C45" s="72"/>
      <c r="D45" s="72"/>
      <c r="E45" s="72"/>
      <c r="F45" s="72"/>
      <c r="G45" s="72"/>
      <c r="H45" s="72"/>
      <c r="I45" s="72"/>
      <c r="J45" s="72"/>
      <c r="K45" s="73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5" zoomScale="60" zoomScaleNormal="100" workbookViewId="0">
      <selection activeCell="L19" sqref="L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1" t="s">
        <v>22</v>
      </c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3" x14ac:dyDescent="0.25">
      <c r="A2" s="60" t="s">
        <v>0</v>
      </c>
      <c r="B2" s="62"/>
      <c r="C2" s="77"/>
      <c r="D2" s="78"/>
      <c r="E2" s="78"/>
      <c r="F2" s="78"/>
      <c r="G2" s="78"/>
      <c r="H2" s="78"/>
      <c r="I2" s="78"/>
      <c r="J2" s="78"/>
      <c r="K2" s="78"/>
    </row>
    <row r="3" spans="1:13" x14ac:dyDescent="0.25">
      <c r="A3" s="60" t="s">
        <v>1</v>
      </c>
      <c r="B3" s="62"/>
      <c r="C3" s="79"/>
      <c r="D3" s="80"/>
      <c r="E3" s="80"/>
      <c r="F3" s="80"/>
      <c r="G3" s="80"/>
      <c r="H3" s="80"/>
      <c r="I3" s="80"/>
      <c r="J3" s="80"/>
      <c r="K3" s="80"/>
    </row>
    <row r="4" spans="1:13" ht="15.75" thickBot="1" x14ac:dyDescent="0.3">
      <c r="A4" s="60" t="s">
        <v>2</v>
      </c>
      <c r="B4" s="60"/>
      <c r="C4" s="81" t="s">
        <v>9</v>
      </c>
      <c r="D4" s="8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5" t="s">
        <v>3</v>
      </c>
      <c r="C6" s="45" t="s">
        <v>14</v>
      </c>
      <c r="D6" s="45" t="s">
        <v>4</v>
      </c>
      <c r="E6" s="46" t="s">
        <v>5</v>
      </c>
      <c r="F6" s="45" t="s">
        <v>6</v>
      </c>
      <c r="G6" s="45" t="s">
        <v>10</v>
      </c>
      <c r="H6" s="45" t="s">
        <v>11</v>
      </c>
      <c r="I6" s="45" t="s">
        <v>12</v>
      </c>
      <c r="J6" s="45" t="s">
        <v>20</v>
      </c>
      <c r="K6" s="45" t="s">
        <v>13</v>
      </c>
      <c r="L6" s="15"/>
    </row>
    <row r="7" spans="1:13" ht="12" customHeight="1" x14ac:dyDescent="0.25">
      <c r="A7" s="14">
        <v>41061.375</v>
      </c>
      <c r="B7" s="11">
        <v>91.519821166992188</v>
      </c>
      <c r="C7" s="10">
        <v>0</v>
      </c>
      <c r="D7" s="10">
        <v>6.2675997614860535E-2</v>
      </c>
      <c r="E7" s="10">
        <f>C7+D7</f>
        <v>6.2675997614860535E-2</v>
      </c>
      <c r="F7" s="10">
        <v>6.7088232040405273</v>
      </c>
      <c r="G7" s="10">
        <v>212.70713653564451</v>
      </c>
      <c r="H7" s="10">
        <v>1.2199717232102498</v>
      </c>
      <c r="I7" s="10">
        <v>40.533340957122761</v>
      </c>
      <c r="J7" s="10">
        <v>52.207624802225389</v>
      </c>
      <c r="K7" s="10">
        <v>0</v>
      </c>
    </row>
    <row r="8" spans="1:13" ht="12" customHeight="1" x14ac:dyDescent="0.25">
      <c r="A8" s="14">
        <v>41062.375</v>
      </c>
      <c r="B8" s="12">
        <v>91.493057250976563</v>
      </c>
      <c r="C8" s="8">
        <v>0</v>
      </c>
      <c r="D8" s="7">
        <v>6.0518000274896622E-2</v>
      </c>
      <c r="E8" s="8">
        <f>C8+D8</f>
        <v>6.0518000274896622E-2</v>
      </c>
      <c r="F8" s="8">
        <v>6.6685748100280762</v>
      </c>
      <c r="G8" s="8">
        <v>213.96476974487302</v>
      </c>
      <c r="H8" s="8">
        <v>1.3942534109187921</v>
      </c>
      <c r="I8" s="8">
        <v>40.563154479015374</v>
      </c>
      <c r="J8" s="7">
        <v>52.221046572340583</v>
      </c>
      <c r="K8" s="7">
        <v>0</v>
      </c>
    </row>
    <row r="9" spans="1:13" ht="12" customHeight="1" x14ac:dyDescent="0.25">
      <c r="A9" s="14">
        <v>41063.375</v>
      </c>
      <c r="B9" s="12">
        <v>91.477180480957031</v>
      </c>
      <c r="C9" s="8">
        <v>0</v>
      </c>
      <c r="D9" s="7">
        <v>5.7489998638629913E-2</v>
      </c>
      <c r="E9" s="8">
        <f t="shared" ref="E9:E36" si="0">C9+D9</f>
        <v>5.7489998638629913E-2</v>
      </c>
      <c r="F9" s="8">
        <v>6.6658501625061035</v>
      </c>
      <c r="G9" s="8">
        <v>211.78947677612302</v>
      </c>
      <c r="H9" s="8">
        <v>0.98759616984870868</v>
      </c>
      <c r="I9" s="8">
        <v>40.502472250321063</v>
      </c>
      <c r="J9" s="7">
        <v>52.192479260211293</v>
      </c>
      <c r="K9" s="7">
        <v>0</v>
      </c>
    </row>
    <row r="10" spans="1:13" ht="12" customHeight="1" x14ac:dyDescent="0.25">
      <c r="A10" s="14">
        <v>41064.375</v>
      </c>
      <c r="B10" s="12">
        <v>91.389366149902344</v>
      </c>
      <c r="C10" s="8">
        <v>0</v>
      </c>
      <c r="D10" s="7">
        <v>5.4138001054525375E-2</v>
      </c>
      <c r="E10" s="8">
        <f t="shared" si="0"/>
        <v>5.4138001054525375E-2</v>
      </c>
      <c r="F10" s="8">
        <v>6.7040920257568359</v>
      </c>
      <c r="G10" s="8">
        <v>211.82224502563474</v>
      </c>
      <c r="H10" s="8">
        <v>1.6847228299333323</v>
      </c>
      <c r="I10" s="8">
        <v>40.504355209598479</v>
      </c>
      <c r="J10" s="7">
        <v>52.193106913303765</v>
      </c>
      <c r="K10" s="7">
        <v>0</v>
      </c>
    </row>
    <row r="11" spans="1:13" ht="12" customHeight="1" x14ac:dyDescent="0.25">
      <c r="A11" s="14">
        <v>41065.375</v>
      </c>
      <c r="B11" s="12">
        <v>91.612640380859375</v>
      </c>
      <c r="C11" s="8">
        <v>0</v>
      </c>
      <c r="D11" s="7">
        <v>5.3842999041080475E-2</v>
      </c>
      <c r="E11" s="8">
        <f t="shared" si="0"/>
        <v>5.3842999041080475E-2</v>
      </c>
      <c r="F11" s="8">
        <v>6.6244602203369141</v>
      </c>
      <c r="G11" s="8">
        <v>210.90406265258787</v>
      </c>
      <c r="H11" s="8">
        <v>1.1618778575572508</v>
      </c>
      <c r="I11" s="8">
        <v>40.453606273324233</v>
      </c>
      <c r="J11" s="7">
        <v>52.158913464396278</v>
      </c>
      <c r="K11" s="7">
        <v>0</v>
      </c>
    </row>
    <row r="12" spans="1:13" ht="12" customHeight="1" x14ac:dyDescent="0.25">
      <c r="A12" s="14">
        <v>41066.375</v>
      </c>
      <c r="B12" s="12">
        <v>91.085311889648438</v>
      </c>
      <c r="C12" s="8">
        <v>0</v>
      </c>
      <c r="D12" s="7">
        <v>4.7662001103162766E-2</v>
      </c>
      <c r="E12" s="8">
        <f t="shared" si="0"/>
        <v>4.7662001103162766E-2</v>
      </c>
      <c r="F12" s="8">
        <v>6.3301458358764648</v>
      </c>
      <c r="G12" s="8">
        <v>210.89592971801756</v>
      </c>
      <c r="H12" s="8">
        <v>1.5104411422247901</v>
      </c>
      <c r="I12" s="8">
        <v>40.452828529274861</v>
      </c>
      <c r="J12" s="7">
        <v>52.158422257628246</v>
      </c>
      <c r="K12" s="7">
        <v>0</v>
      </c>
    </row>
    <row r="13" spans="1:13" ht="12" customHeight="1" x14ac:dyDescent="0.25">
      <c r="A13" s="14">
        <v>41067.375</v>
      </c>
      <c r="B13" s="12">
        <v>90.691558837890625</v>
      </c>
      <c r="C13" s="8">
        <v>0</v>
      </c>
      <c r="D13" s="8">
        <v>2.1568000316619873E-2</v>
      </c>
      <c r="E13" s="8">
        <f t="shared" si="0"/>
        <v>2.1568000316619873E-2</v>
      </c>
      <c r="F13" s="8">
        <v>6.357943058013916</v>
      </c>
      <c r="G13" s="8">
        <v>231.44014587402341</v>
      </c>
      <c r="H13" s="8">
        <v>1.8590046083914193</v>
      </c>
      <c r="I13" s="8">
        <v>41.134973735525925</v>
      </c>
      <c r="J13" s="7">
        <v>52.554384942975133</v>
      </c>
      <c r="K13" s="7">
        <v>0</v>
      </c>
    </row>
    <row r="14" spans="1:13" ht="12" customHeight="1" x14ac:dyDescent="0.25">
      <c r="A14" s="14">
        <v>41068.375</v>
      </c>
      <c r="B14" s="12">
        <v>90.596603393554688</v>
      </c>
      <c r="C14" s="8">
        <v>0</v>
      </c>
      <c r="D14" s="8">
        <v>2.097800001502037E-2</v>
      </c>
      <c r="E14" s="8">
        <f t="shared" si="0"/>
        <v>2.097800001502037E-2</v>
      </c>
      <c r="F14" s="8">
        <v>6.4951138496398926</v>
      </c>
      <c r="G14" s="8">
        <v>231.60639419555662</v>
      </c>
      <c r="H14" s="8">
        <v>1.7428166955863313</v>
      </c>
      <c r="I14" s="8">
        <v>41.176012241710062</v>
      </c>
      <c r="J14" s="7">
        <v>52.580896463816025</v>
      </c>
      <c r="K14" s="7">
        <v>0</v>
      </c>
    </row>
    <row r="15" spans="1:13" ht="12" customHeight="1" x14ac:dyDescent="0.25">
      <c r="A15" s="14">
        <v>41069.375</v>
      </c>
      <c r="B15" s="12">
        <v>90.852523803710938</v>
      </c>
      <c r="C15" s="8">
        <v>0</v>
      </c>
      <c r="D15" s="8">
        <v>3.2524999231100082E-2</v>
      </c>
      <c r="E15" s="8">
        <f t="shared" si="0"/>
        <v>3.2524999231100082E-2</v>
      </c>
      <c r="F15" s="8">
        <v>6.2324972152709961</v>
      </c>
      <c r="G15" s="8">
        <v>232.32775726318357</v>
      </c>
      <c r="H15" s="8">
        <v>1.9170984740444184</v>
      </c>
      <c r="I15" s="8">
        <v>41.185340622091715</v>
      </c>
      <c r="J15" s="7">
        <v>52.578458622819156</v>
      </c>
      <c r="K15" s="7">
        <v>0</v>
      </c>
    </row>
    <row r="16" spans="1:13" ht="12" customHeight="1" x14ac:dyDescent="0.25">
      <c r="A16" s="14">
        <v>41070.375</v>
      </c>
      <c r="B16" s="12">
        <v>90.926689147949219</v>
      </c>
      <c r="C16" s="8">
        <v>0</v>
      </c>
      <c r="D16" s="8">
        <v>3.3523000776767731E-2</v>
      </c>
      <c r="E16" s="8">
        <f t="shared" si="0"/>
        <v>3.3523000776767731E-2</v>
      </c>
      <c r="F16" s="8">
        <v>6.2428750991821289</v>
      </c>
      <c r="G16" s="8">
        <v>235.63620605468748</v>
      </c>
      <c r="H16" s="8">
        <v>2.0332862053504166</v>
      </c>
      <c r="I16" s="8">
        <v>41.247532856776623</v>
      </c>
      <c r="J16" s="7">
        <v>52.606530179969603</v>
      </c>
      <c r="K16" s="7">
        <v>0</v>
      </c>
    </row>
    <row r="17" spans="1:11" ht="12" customHeight="1" x14ac:dyDescent="0.25">
      <c r="A17" s="14">
        <v>41071.375</v>
      </c>
      <c r="B17" s="12">
        <v>90.605552673339844</v>
      </c>
      <c r="C17" s="8">
        <v>0</v>
      </c>
      <c r="D17" s="8">
        <v>1.9708000123500824E-2</v>
      </c>
      <c r="E17" s="8">
        <f t="shared" si="0"/>
        <v>1.9708000123500824E-2</v>
      </c>
      <c r="F17" s="8">
        <v>6.3243927955627441</v>
      </c>
      <c r="G17" s="8">
        <v>235.67320480346677</v>
      </c>
      <c r="H17" s="8">
        <v>1.7428166955863313</v>
      </c>
      <c r="I17" s="8">
        <v>41.234047411710023</v>
      </c>
      <c r="J17" s="7">
        <v>52.543419206700065</v>
      </c>
      <c r="K17" s="7">
        <v>0</v>
      </c>
    </row>
    <row r="18" spans="1:11" ht="12" customHeight="1" x14ac:dyDescent="0.25">
      <c r="A18" s="14">
        <v>41072.375</v>
      </c>
      <c r="B18" s="12">
        <v>90.668869018554688</v>
      </c>
      <c r="C18" s="8">
        <v>0</v>
      </c>
      <c r="D18" s="8">
        <v>2.0098000764846802E-2</v>
      </c>
      <c r="E18" s="8">
        <f t="shared" si="0"/>
        <v>2.0098000764846802E-2</v>
      </c>
      <c r="F18" s="8">
        <v>6.4004430770874023</v>
      </c>
      <c r="G18" s="8">
        <v>235.85211791992185</v>
      </c>
      <c r="H18" s="8">
        <v>1.5104411422247901</v>
      </c>
      <c r="I18" s="8">
        <v>41.298927638986619</v>
      </c>
      <c r="J18" s="7">
        <v>52.64953351322584</v>
      </c>
      <c r="K18" s="7">
        <v>0</v>
      </c>
    </row>
    <row r="19" spans="1:11" ht="12" customHeight="1" x14ac:dyDescent="0.25">
      <c r="A19" s="14">
        <v>41073.375</v>
      </c>
      <c r="B19" s="12">
        <v>90.672370910644531</v>
      </c>
      <c r="C19" s="8">
        <v>0</v>
      </c>
      <c r="D19" s="8">
        <v>2.2802000865340233E-2</v>
      </c>
      <c r="E19" s="8">
        <f t="shared" si="0"/>
        <v>2.2802000865340233E-2</v>
      </c>
      <c r="F19" s="8">
        <v>6.5473389625549316</v>
      </c>
      <c r="G19" s="8">
        <v>237.01724472045896</v>
      </c>
      <c r="H19" s="8">
        <v>1.3942534109187921</v>
      </c>
      <c r="I19" s="8">
        <v>41.388154438756139</v>
      </c>
      <c r="J19" s="7">
        <v>52.704253037541633</v>
      </c>
      <c r="K19" s="7">
        <v>0</v>
      </c>
    </row>
    <row r="20" spans="1:11" ht="12" customHeight="1" x14ac:dyDescent="0.25">
      <c r="A20" s="14">
        <v>41074.375</v>
      </c>
      <c r="B20" s="12">
        <v>89.884788513183594</v>
      </c>
      <c r="C20" s="8">
        <v>0</v>
      </c>
      <c r="D20" s="8">
        <v>2.2495999932289124E-2</v>
      </c>
      <c r="E20" s="8">
        <f t="shared" si="0"/>
        <v>2.2495999932289124E-2</v>
      </c>
      <c r="F20" s="8">
        <v>6.4151339530944824</v>
      </c>
      <c r="G20" s="8">
        <v>236.24962844848631</v>
      </c>
      <c r="H20" s="8">
        <v>1.5104411422247901</v>
      </c>
      <c r="I20" s="8">
        <v>41.32059531530949</v>
      </c>
      <c r="J20" s="7">
        <v>52.660776690360635</v>
      </c>
      <c r="K20" s="7">
        <v>0</v>
      </c>
    </row>
    <row r="21" spans="1:11" ht="12" customHeight="1" x14ac:dyDescent="0.25">
      <c r="A21" s="14">
        <v>41075.375</v>
      </c>
      <c r="B21" s="12">
        <v>90.598837859680913</v>
      </c>
      <c r="C21" s="8">
        <v>0</v>
      </c>
      <c r="D21" s="8">
        <v>2.0811000838875771E-2</v>
      </c>
      <c r="E21" s="8">
        <f t="shared" si="0"/>
        <v>2.0811000838875771E-2</v>
      </c>
      <c r="F21" s="8">
        <v>6.451301097869873</v>
      </c>
      <c r="G21" s="8">
        <v>236.0589889526367</v>
      </c>
      <c r="H21" s="8">
        <v>1.1618778575572508</v>
      </c>
      <c r="I21" s="8">
        <v>41.325698407843959</v>
      </c>
      <c r="J21" s="7">
        <v>52.666302766500905</v>
      </c>
      <c r="K21" s="7">
        <v>0</v>
      </c>
    </row>
    <row r="22" spans="1:11" ht="12" customHeight="1" x14ac:dyDescent="0.25">
      <c r="A22" s="14">
        <v>41076.375</v>
      </c>
      <c r="B22" s="12">
        <v>90.539665222167969</v>
      </c>
      <c r="C22" s="8">
        <v>0</v>
      </c>
      <c r="D22" s="8">
        <v>2.1260000765323639E-2</v>
      </c>
      <c r="E22" s="8">
        <f t="shared" si="0"/>
        <v>2.1260000765323639E-2</v>
      </c>
      <c r="F22" s="8">
        <v>6.3350157737731934</v>
      </c>
      <c r="G22" s="8">
        <v>235.53057327270506</v>
      </c>
      <c r="H22" s="8">
        <v>1.3361595452657928</v>
      </c>
      <c r="I22" s="8">
        <v>41.272861842805604</v>
      </c>
      <c r="J22" s="7">
        <v>52.635374932958612</v>
      </c>
      <c r="K22" s="7">
        <v>0</v>
      </c>
    </row>
    <row r="23" spans="1:11" ht="12" customHeight="1" x14ac:dyDescent="0.25">
      <c r="A23" s="14">
        <v>41077.375</v>
      </c>
      <c r="B23" s="12">
        <v>90.538398742675781</v>
      </c>
      <c r="C23" s="8">
        <v>0</v>
      </c>
      <c r="D23" s="8">
        <v>2.0690999925136566E-2</v>
      </c>
      <c r="E23" s="8">
        <f t="shared" si="0"/>
        <v>2.0690999925136566E-2</v>
      </c>
      <c r="F23" s="8">
        <v>6.3539881706237793</v>
      </c>
      <c r="G23" s="8">
        <v>235.71113433837888</v>
      </c>
      <c r="H23" s="8">
        <v>1.3942534109187921</v>
      </c>
      <c r="I23" s="8">
        <v>41.286470089564212</v>
      </c>
      <c r="J23" s="7">
        <v>52.643275175144346</v>
      </c>
      <c r="K23" s="7">
        <v>0</v>
      </c>
    </row>
    <row r="24" spans="1:11" ht="12" customHeight="1" x14ac:dyDescent="0.25">
      <c r="A24" s="14">
        <v>41078.375</v>
      </c>
      <c r="B24" s="12">
        <v>90.459571838378906</v>
      </c>
      <c r="C24" s="8">
        <v>0</v>
      </c>
      <c r="D24" s="8">
        <v>1.9548999145627022E-2</v>
      </c>
      <c r="E24" s="8">
        <f t="shared" si="0"/>
        <v>1.9548999145627022E-2</v>
      </c>
      <c r="F24" s="8">
        <v>6.4533562035238354</v>
      </c>
      <c r="G24" s="8">
        <v>236.38786544799802</v>
      </c>
      <c r="H24" s="8">
        <v>1.6266289642803331</v>
      </c>
      <c r="I24" s="8">
        <v>41.340156993394743</v>
      </c>
      <c r="J24" s="7">
        <v>52.675557220642304</v>
      </c>
      <c r="K24" s="7">
        <v>0</v>
      </c>
    </row>
    <row r="25" spans="1:11" ht="12" customHeight="1" x14ac:dyDescent="0.25">
      <c r="A25" s="14">
        <v>41079.375</v>
      </c>
      <c r="B25" s="12">
        <v>90.600914001464844</v>
      </c>
      <c r="C25" s="8">
        <v>0</v>
      </c>
      <c r="D25" s="8">
        <v>2.1476000547409058E-2</v>
      </c>
      <c r="E25" s="8">
        <f t="shared" si="0"/>
        <v>2.1476000547409058E-2</v>
      </c>
      <c r="F25" s="8">
        <v>6.4303979873657227</v>
      </c>
      <c r="G25" s="8">
        <v>235.98290863037107</v>
      </c>
      <c r="H25" s="8">
        <v>1.0456900355017078</v>
      </c>
      <c r="I25" s="8">
        <v>41.320631700995996</v>
      </c>
      <c r="J25" s="7">
        <v>52.664724537348093</v>
      </c>
      <c r="K25" s="7">
        <v>0</v>
      </c>
    </row>
    <row r="26" spans="1:11" ht="12" customHeight="1" x14ac:dyDescent="0.25">
      <c r="A26" s="14">
        <v>41080.375</v>
      </c>
      <c r="B26" s="12">
        <v>90.709648132324219</v>
      </c>
      <c r="C26" s="8">
        <v>0</v>
      </c>
      <c r="D26" s="8">
        <v>2.7078999206423759E-2</v>
      </c>
      <c r="E26" s="8">
        <f t="shared" si="0"/>
        <v>2.7078999206423759E-2</v>
      </c>
      <c r="F26" s="8">
        <v>6.2044132169912434</v>
      </c>
      <c r="G26" s="8">
        <v>200.97928661764351</v>
      </c>
      <c r="H26" s="8">
        <v>1.1618778575572508</v>
      </c>
      <c r="I26" s="8">
        <v>40.003288829818139</v>
      </c>
      <c r="J26" s="7">
        <v>51.856752717421642</v>
      </c>
      <c r="K26" s="7">
        <v>0</v>
      </c>
    </row>
    <row r="27" spans="1:11" ht="12" customHeight="1" x14ac:dyDescent="0.25">
      <c r="A27" s="14">
        <v>41081.375</v>
      </c>
      <c r="B27" s="12">
        <v>92.719688415527344</v>
      </c>
      <c r="C27" s="8">
        <v>0</v>
      </c>
      <c r="D27" s="8">
        <v>0.21812999248504639</v>
      </c>
      <c r="E27" s="8">
        <f t="shared" si="0"/>
        <v>0.21812999248504639</v>
      </c>
      <c r="F27" s="8">
        <v>6.1880698204040527</v>
      </c>
      <c r="G27" s="8">
        <v>195.45544281005857</v>
      </c>
      <c r="H27" s="8">
        <v>1.2199717232102498</v>
      </c>
      <c r="I27" s="8">
        <v>39.867855847087206</v>
      </c>
      <c r="J27" s="7">
        <v>51.769177279655182</v>
      </c>
      <c r="K27" s="7">
        <v>0</v>
      </c>
    </row>
    <row r="28" spans="1:11" ht="12" customHeight="1" x14ac:dyDescent="0.25">
      <c r="A28" s="14">
        <v>41082.375</v>
      </c>
      <c r="B28" s="12">
        <v>92.712684631347656</v>
      </c>
      <c r="C28" s="8">
        <v>0</v>
      </c>
      <c r="D28" s="8">
        <v>0.14202000200748444</v>
      </c>
      <c r="E28" s="8">
        <f t="shared" si="0"/>
        <v>0.14202000200748444</v>
      </c>
      <c r="F28" s="8">
        <v>6.2211461067199707</v>
      </c>
      <c r="G28" s="8">
        <v>197.14253082275388</v>
      </c>
      <c r="H28" s="8">
        <v>1.2780655888632491</v>
      </c>
      <c r="I28" s="8">
        <v>39.912860393102065</v>
      </c>
      <c r="J28" s="7">
        <v>51.806040528311108</v>
      </c>
      <c r="K28" s="7">
        <v>0</v>
      </c>
    </row>
    <row r="29" spans="1:11" ht="12" customHeight="1" x14ac:dyDescent="0.25">
      <c r="A29" s="14">
        <v>41083.375</v>
      </c>
      <c r="B29" s="12">
        <v>92.648994445800781</v>
      </c>
      <c r="C29" s="8">
        <v>0</v>
      </c>
      <c r="D29" s="8">
        <v>0.14197999238967896</v>
      </c>
      <c r="E29" s="8">
        <f t="shared" si="0"/>
        <v>0.14197999238967896</v>
      </c>
      <c r="F29" s="8">
        <v>6.200282096862793</v>
      </c>
      <c r="G29" s="8">
        <v>197.00023498535154</v>
      </c>
      <c r="H29" s="8">
        <v>1.1618778575572508</v>
      </c>
      <c r="I29" s="8">
        <v>39.906065366144382</v>
      </c>
      <c r="J29" s="7">
        <v>51.800864664403591</v>
      </c>
      <c r="K29" s="7">
        <v>0</v>
      </c>
    </row>
    <row r="30" spans="1:11" ht="12" customHeight="1" x14ac:dyDescent="0.25">
      <c r="A30" s="14">
        <v>41084.375</v>
      </c>
      <c r="B30" s="12">
        <v>92.801101684570313</v>
      </c>
      <c r="C30" s="8">
        <v>0</v>
      </c>
      <c r="D30" s="8">
        <v>0.19937999546527863</v>
      </c>
      <c r="E30" s="8">
        <f t="shared" si="0"/>
        <v>0.19937999546527863</v>
      </c>
      <c r="F30" s="8">
        <v>6.195061206817627</v>
      </c>
      <c r="G30" s="8">
        <v>197.32932891845701</v>
      </c>
      <c r="H30" s="8">
        <v>1.1618778575572508</v>
      </c>
      <c r="I30" s="8">
        <v>39.918427403139674</v>
      </c>
      <c r="J30" s="7">
        <v>51.808401049724118</v>
      </c>
      <c r="K30" s="7">
        <v>0</v>
      </c>
    </row>
    <row r="31" spans="1:11" ht="12" customHeight="1" x14ac:dyDescent="0.25">
      <c r="A31" s="14">
        <v>41085.375</v>
      </c>
      <c r="B31" s="12">
        <v>92.658897399902344</v>
      </c>
      <c r="C31" s="8">
        <v>0</v>
      </c>
      <c r="D31" s="8">
        <v>0.12882199883460999</v>
      </c>
      <c r="E31" s="8">
        <f t="shared" si="0"/>
        <v>0.12882199883460999</v>
      </c>
      <c r="F31" s="8">
        <v>6.214454174041748</v>
      </c>
      <c r="G31" s="8">
        <v>196.66701354980466</v>
      </c>
      <c r="H31" s="8">
        <v>1.1618778575572508</v>
      </c>
      <c r="I31" s="8">
        <v>39.923721520528382</v>
      </c>
      <c r="J31" s="7">
        <v>51.819489587691201</v>
      </c>
      <c r="K31" s="7">
        <v>0</v>
      </c>
    </row>
    <row r="32" spans="1:11" ht="12" customHeight="1" x14ac:dyDescent="0.25">
      <c r="A32" s="14">
        <v>41086.375</v>
      </c>
      <c r="B32" s="12">
        <v>92.395919799804688</v>
      </c>
      <c r="C32" s="8">
        <v>0</v>
      </c>
      <c r="D32" s="8">
        <v>0.12574799358844757</v>
      </c>
      <c r="E32" s="8">
        <f t="shared" si="0"/>
        <v>0.12574799358844757</v>
      </c>
      <c r="F32" s="8">
        <v>6.2665228843688965</v>
      </c>
      <c r="G32" s="8">
        <v>196.56099548339841</v>
      </c>
      <c r="H32" s="8">
        <v>1.0456900355017078</v>
      </c>
      <c r="I32" s="8">
        <v>39.923716972317571</v>
      </c>
      <c r="J32" s="7">
        <v>51.828394984467053</v>
      </c>
      <c r="K32" s="7">
        <v>0</v>
      </c>
    </row>
    <row r="33" spans="1:11" ht="12" customHeight="1" x14ac:dyDescent="0.25">
      <c r="A33" s="14">
        <v>41087.375</v>
      </c>
      <c r="B33" s="12">
        <v>92.670166015625</v>
      </c>
      <c r="C33" s="8">
        <v>0</v>
      </c>
      <c r="D33" s="8">
        <v>0.12449400126934052</v>
      </c>
      <c r="E33" s="8">
        <f t="shared" si="0"/>
        <v>0.12449400126934052</v>
      </c>
      <c r="F33" s="8">
        <v>6.301732063293457</v>
      </c>
      <c r="G33" s="8">
        <v>196.68390502929685</v>
      </c>
      <c r="H33" s="8">
        <v>1.3361595452657928</v>
      </c>
      <c r="I33" s="8">
        <v>39.943133284286994</v>
      </c>
      <c r="J33" s="7">
        <v>51.847279155771112</v>
      </c>
      <c r="K33" s="7">
        <v>0</v>
      </c>
    </row>
    <row r="34" spans="1:11" ht="12" customHeight="1" x14ac:dyDescent="0.25">
      <c r="A34" s="14">
        <v>41088.375</v>
      </c>
      <c r="B34" s="12">
        <v>92.683204650878906</v>
      </c>
      <c r="C34" s="8">
        <v>0</v>
      </c>
      <c r="D34" s="8">
        <v>0.12137600034475327</v>
      </c>
      <c r="E34" s="8">
        <f t="shared" si="0"/>
        <v>0.12137600034475327</v>
      </c>
      <c r="F34" s="8">
        <v>6.3545932472908184</v>
      </c>
      <c r="G34" s="8">
        <v>197.92011871337888</v>
      </c>
      <c r="H34" s="8">
        <v>1.3361595452657928</v>
      </c>
      <c r="I34" s="8">
        <v>39.984042308143202</v>
      </c>
      <c r="J34" s="7">
        <v>51.87596177659362</v>
      </c>
      <c r="K34" s="7">
        <v>0</v>
      </c>
    </row>
    <row r="35" spans="1:11" ht="12" customHeight="1" x14ac:dyDescent="0.25">
      <c r="A35" s="14">
        <v>41089.375</v>
      </c>
      <c r="B35" s="12">
        <v>92.668922424316406</v>
      </c>
      <c r="C35" s="8">
        <v>0</v>
      </c>
      <c r="D35" s="8">
        <v>0.11495699733495712</v>
      </c>
      <c r="E35" s="8">
        <f t="shared" si="0"/>
        <v>0.11495699733495712</v>
      </c>
      <c r="F35" s="8">
        <v>6.3411498069763184</v>
      </c>
      <c r="G35" s="8">
        <v>197.6637252807617</v>
      </c>
      <c r="H35" s="8">
        <v>1.6266289642803331</v>
      </c>
      <c r="I35" s="8">
        <v>39.976780947896685</v>
      </c>
      <c r="J35" s="7">
        <v>51.870993526960753</v>
      </c>
      <c r="K35" s="7">
        <v>0</v>
      </c>
    </row>
    <row r="36" spans="1:11" ht="12" customHeight="1" x14ac:dyDescent="0.25">
      <c r="A36" s="14">
        <v>41090.375</v>
      </c>
      <c r="B36" s="12">
        <v>92.673248291015625</v>
      </c>
      <c r="C36" s="8">
        <v>0</v>
      </c>
      <c r="D36" s="8">
        <v>0.11460699886083603</v>
      </c>
      <c r="E36" s="8">
        <f t="shared" si="0"/>
        <v>0.11460699886083603</v>
      </c>
      <c r="F36" s="8">
        <v>6.3657879829406738</v>
      </c>
      <c r="G36" s="8">
        <v>197.94695129394529</v>
      </c>
      <c r="H36" s="8">
        <v>1.1618778575572508</v>
      </c>
      <c r="I36" s="8">
        <v>39.993218181782254</v>
      </c>
      <c r="J36" s="7">
        <v>51.884497164870616</v>
      </c>
      <c r="K36" s="7">
        <v>0</v>
      </c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7"/>
      <c r="K37" s="47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89.884788513183594</v>
      </c>
      <c r="C39" s="35">
        <f t="shared" ref="C39:K39" si="1">MIN(C7:C36)</f>
        <v>0</v>
      </c>
      <c r="D39" s="35">
        <f t="shared" si="1"/>
        <v>1.9548999145627022E-2</v>
      </c>
      <c r="E39" s="35">
        <f t="shared" si="1"/>
        <v>1.9548999145627022E-2</v>
      </c>
      <c r="F39" s="35">
        <f t="shared" si="1"/>
        <v>6.1880698204040527</v>
      </c>
      <c r="G39" s="35">
        <f t="shared" si="1"/>
        <v>195.45544281005857</v>
      </c>
      <c r="H39" s="35">
        <f t="shared" si="1"/>
        <v>0.98759616984870868</v>
      </c>
      <c r="I39" s="35">
        <f t="shared" si="1"/>
        <v>39.867855847087206</v>
      </c>
      <c r="J39" s="35">
        <f t="shared" si="1"/>
        <v>51.769177279655182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2"/>
      <c r="C41" s="83"/>
      <c r="D41" s="83"/>
      <c r="E41" s="83"/>
      <c r="F41" s="83"/>
      <c r="G41" s="83"/>
      <c r="H41" s="83"/>
      <c r="I41" s="83"/>
      <c r="J41" s="83"/>
      <c r="K41" s="84"/>
    </row>
    <row r="42" spans="1:11" x14ac:dyDescent="0.25">
      <c r="A42" s="2"/>
      <c r="B42" s="85"/>
      <c r="C42" s="86"/>
      <c r="D42" s="86"/>
      <c r="E42" s="86"/>
      <c r="F42" s="86"/>
      <c r="G42" s="86"/>
      <c r="H42" s="86"/>
      <c r="I42" s="86"/>
      <c r="J42" s="86"/>
      <c r="K42" s="87"/>
    </row>
    <row r="43" spans="1:11" x14ac:dyDescent="0.25">
      <c r="A43" s="2"/>
      <c r="B43" s="85"/>
      <c r="C43" s="86"/>
      <c r="D43" s="86"/>
      <c r="E43" s="86"/>
      <c r="F43" s="86"/>
      <c r="G43" s="86"/>
      <c r="H43" s="86"/>
      <c r="I43" s="86"/>
      <c r="J43" s="86"/>
      <c r="K43" s="87"/>
    </row>
    <row r="44" spans="1:11" x14ac:dyDescent="0.25">
      <c r="A44" s="2"/>
      <c r="B44" s="85"/>
      <c r="C44" s="86"/>
      <c r="D44" s="86"/>
      <c r="E44" s="86"/>
      <c r="F44" s="86"/>
      <c r="G44" s="86"/>
      <c r="H44" s="86"/>
      <c r="I44" s="86"/>
      <c r="J44" s="86"/>
      <c r="K44" s="87"/>
    </row>
    <row r="45" spans="1:11" x14ac:dyDescent="0.25">
      <c r="A45" s="2"/>
      <c r="B45" s="88"/>
      <c r="C45" s="89"/>
      <c r="D45" s="89"/>
      <c r="E45" s="89"/>
      <c r="F45" s="89"/>
      <c r="G45" s="89"/>
      <c r="H45" s="89"/>
      <c r="I45" s="89"/>
      <c r="J45" s="89"/>
      <c r="K45" s="90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Promedios PMX</vt:lpstr>
      <vt:lpstr>Máximos PMX</vt:lpstr>
      <vt:lpstr>Mínimos PMX</vt:lpstr>
      <vt:lpstr>Promedios ALT V </vt:lpstr>
      <vt:lpstr>Máximos ALT V </vt:lpstr>
      <vt:lpstr>Mínimos ALT V</vt:lpstr>
      <vt:lpstr>'Máximos ALT V '!Área_de_impresión</vt:lpstr>
      <vt:lpstr>'Máximos PMX'!Área_de_impresión</vt:lpstr>
      <vt:lpstr>'Mínimos ALT V'!Área_de_impresión</vt:lpstr>
      <vt:lpstr>'Mínimos PMX'!Área_de_impresión</vt:lpstr>
      <vt:lpstr>'Promedios ALT V '!Área_de_impresión</vt:lpstr>
      <vt:lpstr>'Promedios PMX'!Área_de_impresión</vt:lpstr>
      <vt:lpstr>'Máximos ALT V '!regiones</vt:lpstr>
      <vt:lpstr>'Máximos PMX'!regiones</vt:lpstr>
      <vt:lpstr>'Mínimos ALT V'!regiones</vt:lpstr>
      <vt:lpstr>'Mínimos PMX'!regiones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2015-06-09T23:33:43Z</cp:lastPrinted>
  <dcterms:created xsi:type="dcterms:W3CDTF">2012-05-21T15:11:37Z</dcterms:created>
  <dcterms:modified xsi:type="dcterms:W3CDTF">2015-06-09T23:33:48Z</dcterms:modified>
</cp:coreProperties>
</file>