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LNG Altamira S.de R.L. de C.V\2012\07-12\"/>
    </mc:Choice>
  </mc:AlternateContent>
  <bookViews>
    <workbookView xWindow="120" yWindow="45" windowWidth="19320" windowHeight="10035" tabRatio="830" activeTab="5"/>
  </bookViews>
  <sheets>
    <sheet name="Promedios PMX" sheetId="1" r:id="rId1"/>
    <sheet name="Máximos PMX" sheetId="4" r:id="rId2"/>
    <sheet name="Mínimos PMX" sheetId="5" r:id="rId3"/>
    <sheet name="Promedios ALT V " sheetId="6" r:id="rId4"/>
    <sheet name="Máximos ALT V " sheetId="7" r:id="rId5"/>
    <sheet name="Mínimos ALT V" sheetId="8" r:id="rId6"/>
  </sheets>
  <definedNames>
    <definedName name="_xlnm.Print_Area" localSheetId="4">'Máximos ALT V '!$A$1:$L$47</definedName>
    <definedName name="_xlnm.Print_Area" localSheetId="1">'Máximos PMX'!$A$1:$L$48</definedName>
    <definedName name="_xlnm.Print_Area" localSheetId="5">'Mínimos ALT V'!$A$1:$L$47</definedName>
    <definedName name="_xlnm.Print_Area" localSheetId="2">'Mínimos PMX'!$A$1:$L$49</definedName>
    <definedName name="_xlnm.Print_Area" localSheetId="3">'Promedios ALT V '!$A$1:$O$51</definedName>
    <definedName name="_xlnm.Print_Area" localSheetId="0">'Promedios PMX'!$A$1:$O$51</definedName>
    <definedName name="regiones" localSheetId="4">'Máximos ALT V '!$M$4:$M$5</definedName>
    <definedName name="regiones" localSheetId="1">'Máximos PMX'!$M$4:$M$5</definedName>
    <definedName name="regiones" localSheetId="5">'Mínimos ALT V'!$M$4:$M$5</definedName>
    <definedName name="regiones" localSheetId="2">'Mínimos PMX'!$M$4:$M$5</definedName>
    <definedName name="regiones">'Promedios PMX'!$Q$4:$Q$5</definedName>
  </definedNames>
  <calcPr calcId="152511"/>
</workbook>
</file>

<file path=xl/calcChain.xml><?xml version="1.0" encoding="utf-8"?>
<calcChain xmlns="http://schemas.openxmlformats.org/spreadsheetml/2006/main">
  <c r="A9" i="8" l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8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7" i="7"/>
  <c r="E7" i="6"/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E37" i="6" l="1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8" i="5" l="1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7" i="5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E37" i="4" l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E37" i="1"/>
  <c r="K39" i="8" l="1"/>
  <c r="J39" i="8"/>
  <c r="I39" i="8"/>
  <c r="H39" i="8"/>
  <c r="G39" i="8"/>
  <c r="F39" i="8"/>
  <c r="D39" i="8"/>
  <c r="C39" i="8"/>
  <c r="B39" i="8"/>
  <c r="K39" i="7"/>
  <c r="J39" i="7"/>
  <c r="I39" i="7"/>
  <c r="H39" i="7"/>
  <c r="G39" i="7"/>
  <c r="F39" i="7"/>
  <c r="D39" i="7"/>
  <c r="C39" i="7"/>
  <c r="B39" i="7"/>
  <c r="K43" i="6"/>
  <c r="J43" i="6"/>
  <c r="I43" i="6"/>
  <c r="H43" i="6"/>
  <c r="G43" i="6"/>
  <c r="F43" i="6"/>
  <c r="D43" i="6"/>
  <c r="C43" i="6"/>
  <c r="B43" i="6"/>
  <c r="K42" i="6"/>
  <c r="J42" i="6"/>
  <c r="I42" i="6"/>
  <c r="H42" i="6"/>
  <c r="G42" i="6"/>
  <c r="F42" i="6"/>
  <c r="D42" i="6"/>
  <c r="C42" i="6"/>
  <c r="B42" i="6"/>
  <c r="K41" i="6"/>
  <c r="J41" i="6"/>
  <c r="I41" i="6"/>
  <c r="H41" i="6"/>
  <c r="G41" i="6"/>
  <c r="F41" i="6"/>
  <c r="D41" i="6"/>
  <c r="C41" i="6"/>
  <c r="B41" i="6"/>
  <c r="K40" i="6"/>
  <c r="J40" i="6"/>
  <c r="I40" i="6"/>
  <c r="H40" i="6"/>
  <c r="G40" i="6"/>
  <c r="F40" i="6"/>
  <c r="D40" i="6"/>
  <c r="C40" i="6"/>
  <c r="B40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E43" i="6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8" i="1"/>
  <c r="E7" i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8" i="4"/>
  <c r="E7" i="4"/>
  <c r="C39" i="5"/>
  <c r="D39" i="5"/>
  <c r="E39" i="5"/>
  <c r="F39" i="5"/>
  <c r="G39" i="5"/>
  <c r="H39" i="5"/>
  <c r="I39" i="5"/>
  <c r="J39" i="5"/>
  <c r="K39" i="5"/>
  <c r="B39" i="5"/>
  <c r="C39" i="4"/>
  <c r="D39" i="4"/>
  <c r="F39" i="4"/>
  <c r="G39" i="4"/>
  <c r="H39" i="4"/>
  <c r="I39" i="4"/>
  <c r="J39" i="4"/>
  <c r="K39" i="4"/>
  <c r="B39" i="4"/>
  <c r="E39" i="8" l="1"/>
  <c r="E39" i="7"/>
  <c r="E40" i="6"/>
  <c r="E41" i="6"/>
  <c r="E42" i="6"/>
  <c r="E39" i="4"/>
  <c r="C40" i="1"/>
  <c r="B40" i="1"/>
  <c r="C42" i="1"/>
  <c r="D42" i="1"/>
  <c r="E42" i="1"/>
  <c r="F42" i="1"/>
  <c r="G42" i="1"/>
  <c r="H42" i="1"/>
  <c r="I42" i="1"/>
  <c r="J42" i="1"/>
  <c r="K42" i="1"/>
  <c r="B42" i="1"/>
  <c r="C43" i="1"/>
  <c r="D43" i="1"/>
  <c r="E43" i="1"/>
  <c r="F43" i="1"/>
  <c r="G43" i="1"/>
  <c r="H43" i="1"/>
  <c r="I43" i="1"/>
  <c r="J43" i="1"/>
  <c r="K43" i="1"/>
  <c r="B43" i="1"/>
  <c r="D40" i="1"/>
  <c r="E40" i="1"/>
  <c r="F40" i="1"/>
  <c r="G40" i="1"/>
  <c r="H40" i="1"/>
  <c r="I40" i="1"/>
  <c r="J40" i="1"/>
  <c r="K40" i="1"/>
  <c r="C41" i="1"/>
  <c r="D41" i="1"/>
  <c r="E41" i="1"/>
  <c r="F41" i="1"/>
  <c r="G41" i="1"/>
  <c r="H41" i="1"/>
  <c r="I41" i="1"/>
  <c r="J41" i="1"/>
  <c r="K41" i="1"/>
  <c r="B41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<sst xmlns="http://schemas.openxmlformats.org/spreadsheetml/2006/main" count="136" uniqueCount="29">
  <si>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</si>
  <si>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</si>
  <si>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</si>
  <si>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</si>
  <si>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</si>
  <si>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</si>
  <si>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</si>
  <si>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</si>
  <si>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</si>
  <si>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</si>
  <si>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</si>
  <si>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</si>
  <si>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</si>
  <si>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</si>
  <si>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</si>
  <si>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</si>
  <si>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</si>
  <si>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</si>
  <si>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</si>
  <si>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</si>
  <si>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</si>
  <si>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</si>
  <si>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</si>
  <si>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</si>
  <si>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</si>
  <si>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</si>
  <si>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</si>
  <si>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&lt;0.2788</t>
  </si>
  <si>
    <t>&lt;0.005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</si>
</sst>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14" fontId="6" fillId="0" borderId="37" xfId="0" applyNumberFormat="1" applyFont="1" applyFill="1" applyBorder="1" applyAlignment="1" applyProtection="1">
      <alignment horizontal="left"/>
      <protection locked="0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view="pageBreakPreview" topLeftCell="A7" zoomScale="60" zoomScaleNormal="100" workbookViewId="0">
      <selection activeCell="O23" sqref="O23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9" t="s">
        <v>16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7" x14ac:dyDescent="0.25">
      <c r="A2" s="60" t="s">
        <v>0</v>
      </c>
      <c r="B2" s="62"/>
      <c r="C2" s="63"/>
      <c r="D2" s="63"/>
      <c r="E2" s="63"/>
      <c r="F2" s="63"/>
      <c r="G2" s="63"/>
      <c r="H2" s="63"/>
      <c r="I2" s="63"/>
      <c r="J2" s="63"/>
      <c r="K2" s="63"/>
      <c r="L2" s="37"/>
      <c r="M2" s="29"/>
      <c r="N2" s="29"/>
    </row>
    <row r="3" spans="1:17" x14ac:dyDescent="0.25">
      <c r="A3" s="60" t="s">
        <v>1</v>
      </c>
      <c r="B3" s="62"/>
      <c r="C3" s="64"/>
      <c r="D3" s="64"/>
      <c r="E3" s="64"/>
      <c r="F3" s="64"/>
      <c r="G3" s="64"/>
      <c r="H3" s="64"/>
      <c r="I3" s="64"/>
      <c r="J3" s="64"/>
      <c r="K3" s="64"/>
      <c r="L3" s="37"/>
      <c r="M3" s="29"/>
      <c r="N3" s="29"/>
    </row>
    <row r="4" spans="1:17" ht="15.75" thickBot="1" x14ac:dyDescent="0.3">
      <c r="A4" s="60" t="s">
        <v>2</v>
      </c>
      <c r="B4" s="60"/>
      <c r="C4" s="61" t="s">
        <v>9</v>
      </c>
      <c r="D4" s="6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41091.375</v>
      </c>
      <c r="B7" s="11">
        <v>92.380641403494636</v>
      </c>
      <c r="C7" s="10">
        <v>0</v>
      </c>
      <c r="D7" s="10">
        <v>0.11263916781981952</v>
      </c>
      <c r="E7" s="10">
        <f>SUM(C7:D7)</f>
        <v>0.11263916781981952</v>
      </c>
      <c r="F7" s="10">
        <v>6.1743460718448224</v>
      </c>
      <c r="G7" s="10">
        <v>210.98779785104455</v>
      </c>
      <c r="H7" s="10">
        <v>2.689499235603146</v>
      </c>
      <c r="I7" s="10">
        <v>40.349097315445519</v>
      </c>
      <c r="J7" s="10">
        <v>52.100893884576514</v>
      </c>
      <c r="K7" s="10">
        <v>2.7779336175736375</v>
      </c>
      <c r="L7" s="39"/>
      <c r="M7" s="30" t="s">
        <v>27</v>
      </c>
      <c r="N7" s="30" t="s">
        <v>28</v>
      </c>
    </row>
    <row r="8" spans="1:17" ht="12" customHeight="1" x14ac:dyDescent="0.25">
      <c r="A8" s="14">
        <f t="shared" ref="A8:A37" si="0">A7+1</f>
        <v>41092.375</v>
      </c>
      <c r="B8" s="12">
        <v>91.827881474751948</v>
      </c>
      <c r="C8" s="8">
        <v>0</v>
      </c>
      <c r="D8" s="7">
        <v>6.4047468144786304E-2</v>
      </c>
      <c r="E8" s="8">
        <f>SUM(C8:D8)</f>
        <v>6.4047468144786304E-2</v>
      </c>
      <c r="F8" s="8">
        <v>6.230674553367936</v>
      </c>
      <c r="G8" s="8">
        <v>222.00371586783524</v>
      </c>
      <c r="H8" s="8">
        <v>2.7995377049206165</v>
      </c>
      <c r="I8" s="8">
        <v>40.722992592420987</v>
      </c>
      <c r="J8" s="7">
        <v>52.326251635994531</v>
      </c>
      <c r="K8" s="7">
        <v>3.2306884537983658</v>
      </c>
      <c r="L8" s="40"/>
      <c r="M8" s="36"/>
      <c r="N8" s="36"/>
    </row>
    <row r="9" spans="1:17" ht="12" customHeight="1" x14ac:dyDescent="0.25">
      <c r="A9" s="14">
        <f t="shared" si="0"/>
        <v>41093.375</v>
      </c>
      <c r="B9" s="12">
        <v>91.852588278294505</v>
      </c>
      <c r="C9" s="8">
        <v>0</v>
      </c>
      <c r="D9" s="7">
        <v>6.4388020073585447E-2</v>
      </c>
      <c r="E9" s="8">
        <f t="shared" ref="E9:E37" si="1">SUM(C9:D9)</f>
        <v>6.4388020073585447E-2</v>
      </c>
      <c r="F9" s="8">
        <v>6.2461271384784736</v>
      </c>
      <c r="G9" s="8">
        <v>221.34098752449063</v>
      </c>
      <c r="H9" s="8">
        <v>3.2050697713445104</v>
      </c>
      <c r="I9" s="8">
        <v>40.701849416827926</v>
      </c>
      <c r="J9" s="7">
        <v>52.314647779036285</v>
      </c>
      <c r="K9" s="7">
        <v>5.387070089845556E-2</v>
      </c>
      <c r="L9" s="40"/>
      <c r="M9" s="36"/>
      <c r="N9" s="36"/>
    </row>
    <row r="10" spans="1:17" ht="12" customHeight="1" x14ac:dyDescent="0.25">
      <c r="A10" s="14">
        <f t="shared" si="0"/>
        <v>41094.375</v>
      </c>
      <c r="B10" s="12">
        <v>92.700390103299057</v>
      </c>
      <c r="C10" s="8">
        <v>0</v>
      </c>
      <c r="D10" s="7">
        <v>6.5639604394084602E-2</v>
      </c>
      <c r="E10" s="8">
        <f t="shared" si="1"/>
        <v>6.5639604394084602E-2</v>
      </c>
      <c r="F10" s="8">
        <v>5.6140894596709003</v>
      </c>
      <c r="G10" s="8">
        <v>215.6513344282838</v>
      </c>
      <c r="H10" s="8">
        <v>3.0620071124213091</v>
      </c>
      <c r="I10" s="8">
        <v>40.383722469327175</v>
      </c>
      <c r="J10" s="7">
        <v>52.140148831452784</v>
      </c>
      <c r="K10" s="7">
        <v>0.16500065867322353</v>
      </c>
      <c r="L10" s="40"/>
      <c r="M10" s="36"/>
      <c r="N10" s="36"/>
    </row>
    <row r="11" spans="1:17" ht="12" customHeight="1" x14ac:dyDescent="0.25">
      <c r="A11" s="14">
        <f t="shared" si="0"/>
        <v>41095.375</v>
      </c>
      <c r="B11" s="12">
        <v>94.474105450924483</v>
      </c>
      <c r="C11" s="8">
        <v>0</v>
      </c>
      <c r="D11" s="7">
        <v>4.5472899207121845E-2</v>
      </c>
      <c r="E11" s="8">
        <f t="shared" si="1"/>
        <v>4.5472899207121845E-2</v>
      </c>
      <c r="F11" s="8">
        <v>4.3286941610631278</v>
      </c>
      <c r="G11" s="8">
        <v>202.85916217807497</v>
      </c>
      <c r="H11" s="8">
        <v>2.7103703101676855</v>
      </c>
      <c r="I11" s="8">
        <v>39.731902667328235</v>
      </c>
      <c r="J11" s="7">
        <v>51.792397348231638</v>
      </c>
      <c r="K11" s="7">
        <v>0.15258683428857206</v>
      </c>
      <c r="L11" s="40"/>
      <c r="M11" s="36"/>
      <c r="N11" s="36"/>
    </row>
    <row r="12" spans="1:17" ht="12" customHeight="1" x14ac:dyDescent="0.25">
      <c r="A12" s="14">
        <f t="shared" si="0"/>
        <v>41096.375</v>
      </c>
      <c r="B12" s="12">
        <v>94.458795719699609</v>
      </c>
      <c r="C12" s="8">
        <v>0</v>
      </c>
      <c r="D12" s="7">
        <v>3.4046086538793069E-2</v>
      </c>
      <c r="E12" s="8">
        <f t="shared" si="1"/>
        <v>3.4046086538793069E-2</v>
      </c>
      <c r="F12" s="8">
        <v>4.3523320394589202</v>
      </c>
      <c r="G12" s="8">
        <v>202.92760220040057</v>
      </c>
      <c r="H12" s="8">
        <v>2.8678831310765389</v>
      </c>
      <c r="I12" s="8">
        <v>39.745208900501261</v>
      </c>
      <c r="J12" s="7">
        <v>51.805040727570521</v>
      </c>
      <c r="K12" s="7">
        <v>0.24218751689068743</v>
      </c>
      <c r="L12" s="40"/>
      <c r="M12" s="36"/>
      <c r="N12" s="36"/>
    </row>
    <row r="13" spans="1:17" ht="12" customHeight="1" x14ac:dyDescent="0.25">
      <c r="A13" s="14">
        <f t="shared" si="0"/>
        <v>41097.375</v>
      </c>
      <c r="B13" s="12">
        <v>94.489023753760364</v>
      </c>
      <c r="C13" s="8">
        <v>0</v>
      </c>
      <c r="D13" s="8">
        <v>3.6996164084248197E-2</v>
      </c>
      <c r="E13" s="8">
        <f t="shared" si="1"/>
        <v>3.6996164084248197E-2</v>
      </c>
      <c r="F13" s="8">
        <v>4.3245341083143032</v>
      </c>
      <c r="G13" s="8">
        <v>202.75467067287661</v>
      </c>
      <c r="H13" s="8">
        <v>2.9022192908164297</v>
      </c>
      <c r="I13" s="8">
        <v>39.732685309511453</v>
      </c>
      <c r="J13" s="7">
        <v>51.796758595658204</v>
      </c>
      <c r="K13" s="7">
        <v>0.54241200783887145</v>
      </c>
      <c r="L13" s="40"/>
      <c r="M13" s="36"/>
      <c r="N13" s="36"/>
    </row>
    <row r="14" spans="1:17" ht="12" customHeight="1" x14ac:dyDescent="0.25">
      <c r="A14" s="14">
        <f t="shared" si="0"/>
        <v>41098.375</v>
      </c>
      <c r="B14" s="12">
        <v>94.466740553626948</v>
      </c>
      <c r="C14" s="8">
        <v>0</v>
      </c>
      <c r="D14" s="8">
        <v>3.4610201580963999E-2</v>
      </c>
      <c r="E14" s="8">
        <f t="shared" si="1"/>
        <v>3.4610201580963999E-2</v>
      </c>
      <c r="F14" s="8">
        <v>4.3431665771810311</v>
      </c>
      <c r="G14" s="8">
        <v>203.14374662897018</v>
      </c>
      <c r="H14" s="8">
        <v>2.9319691024839081</v>
      </c>
      <c r="I14" s="8">
        <v>39.742673338862026</v>
      </c>
      <c r="J14" s="7">
        <v>51.80335711193861</v>
      </c>
      <c r="K14" s="7">
        <v>0.78110582279576191</v>
      </c>
      <c r="L14" s="40"/>
      <c r="M14" s="36"/>
      <c r="N14" s="36"/>
    </row>
    <row r="15" spans="1:17" ht="12" customHeight="1" x14ac:dyDescent="0.25">
      <c r="A15" s="14">
        <f t="shared" si="0"/>
        <v>41099.375</v>
      </c>
      <c r="B15" s="12">
        <v>94.469063258852756</v>
      </c>
      <c r="C15" s="8">
        <v>0</v>
      </c>
      <c r="D15" s="8">
        <v>3.4868053989235225E-2</v>
      </c>
      <c r="E15" s="8">
        <f t="shared" si="1"/>
        <v>3.4868053989235225E-2</v>
      </c>
      <c r="F15" s="8">
        <v>4.3414547231376028</v>
      </c>
      <c r="G15" s="8">
        <v>202.88881851516152</v>
      </c>
      <c r="H15" s="8">
        <v>2.6948192052103699</v>
      </c>
      <c r="I15" s="8">
        <v>39.741769838325247</v>
      </c>
      <c r="J15" s="7">
        <v>51.802765292913321</v>
      </c>
      <c r="K15" s="7">
        <v>0.53785621541509188</v>
      </c>
      <c r="L15" s="40"/>
      <c r="M15" s="36"/>
      <c r="N15" s="36"/>
    </row>
    <row r="16" spans="1:17" ht="12" customHeight="1" x14ac:dyDescent="0.25">
      <c r="A16" s="14">
        <f t="shared" si="0"/>
        <v>41100.375</v>
      </c>
      <c r="B16" s="12">
        <v>94.47337037041126</v>
      </c>
      <c r="C16" s="8">
        <v>0</v>
      </c>
      <c r="D16" s="8">
        <v>3.7613822165969112E-2</v>
      </c>
      <c r="E16" s="8">
        <f t="shared" si="1"/>
        <v>3.7613822165969112E-2</v>
      </c>
      <c r="F16" s="8">
        <v>4.340871754251272</v>
      </c>
      <c r="G16" s="8">
        <v>202.73606549752148</v>
      </c>
      <c r="H16" s="8">
        <v>2.8122784785522223</v>
      </c>
      <c r="I16" s="8">
        <v>39.736421903520828</v>
      </c>
      <c r="J16" s="7">
        <v>51.798547049715275</v>
      </c>
      <c r="K16" s="7">
        <v>0.82458513637708541</v>
      </c>
      <c r="L16" s="40"/>
      <c r="M16" s="36"/>
      <c r="N16" s="36"/>
    </row>
    <row r="17" spans="1:14" ht="12" customHeight="1" x14ac:dyDescent="0.25">
      <c r="A17" s="14">
        <f t="shared" si="0"/>
        <v>41101.375</v>
      </c>
      <c r="B17" s="12">
        <v>94.467461093992853</v>
      </c>
      <c r="C17" s="8">
        <v>0</v>
      </c>
      <c r="D17" s="8">
        <v>3.5532455535460541E-2</v>
      </c>
      <c r="E17" s="8">
        <f t="shared" si="1"/>
        <v>3.5532455535460541E-2</v>
      </c>
      <c r="F17" s="8">
        <v>4.342821362981983</v>
      </c>
      <c r="G17" s="8">
        <v>202.98837414371107</v>
      </c>
      <c r="H17" s="8">
        <v>2.8553443194864658</v>
      </c>
      <c r="I17" s="8">
        <v>39.741527904769185</v>
      </c>
      <c r="J17" s="7">
        <v>51.802311794882101</v>
      </c>
      <c r="K17" s="7">
        <v>0.64453823895937712</v>
      </c>
      <c r="L17" s="40"/>
      <c r="M17" s="36"/>
      <c r="N17" s="36"/>
    </row>
    <row r="18" spans="1:14" ht="12" customHeight="1" x14ac:dyDescent="0.25">
      <c r="A18" s="14">
        <f t="shared" si="0"/>
        <v>41102.375</v>
      </c>
      <c r="B18" s="12">
        <v>94.212010624960911</v>
      </c>
      <c r="C18" s="8">
        <v>0</v>
      </c>
      <c r="D18" s="8">
        <v>0.11099882869748987</v>
      </c>
      <c r="E18" s="8">
        <f t="shared" si="1"/>
        <v>0.11099882869748987</v>
      </c>
      <c r="F18" s="8">
        <v>4.8975414728913975</v>
      </c>
      <c r="G18" s="8">
        <v>194.66365578983806</v>
      </c>
      <c r="H18" s="8">
        <v>2.9713431391420064</v>
      </c>
      <c r="I18" s="8">
        <v>39.637116214181958</v>
      </c>
      <c r="J18" s="7">
        <v>51.711060550636432</v>
      </c>
      <c r="K18" s="7">
        <v>0.59734728951034743</v>
      </c>
      <c r="L18" s="40"/>
      <c r="M18" s="36"/>
      <c r="N18" s="36"/>
    </row>
    <row r="19" spans="1:14" ht="12" customHeight="1" x14ac:dyDescent="0.25">
      <c r="A19" s="14">
        <f t="shared" si="0"/>
        <v>41103.375</v>
      </c>
      <c r="B19" s="12">
        <v>93.832176585618967</v>
      </c>
      <c r="C19" s="8">
        <v>0</v>
      </c>
      <c r="D19" s="8">
        <v>0.15544992723835796</v>
      </c>
      <c r="E19" s="8">
        <f t="shared" si="1"/>
        <v>0.15544992723835796</v>
      </c>
      <c r="F19" s="8">
        <v>5.6445100377408819</v>
      </c>
      <c r="G19" s="8">
        <v>185.96212740028807</v>
      </c>
      <c r="H19" s="8">
        <v>2.3360269805272291</v>
      </c>
      <c r="I19" s="8">
        <v>39.577044359075749</v>
      </c>
      <c r="J19" s="7">
        <v>51.659211214518827</v>
      </c>
      <c r="K19" s="7">
        <v>0.40216806383819209</v>
      </c>
      <c r="L19" s="40"/>
      <c r="M19" s="36"/>
      <c r="N19" s="36"/>
    </row>
    <row r="20" spans="1:14" ht="12" customHeight="1" x14ac:dyDescent="0.25">
      <c r="A20" s="14">
        <f t="shared" si="0"/>
        <v>41104.375</v>
      </c>
      <c r="B20" s="12">
        <v>93.840988499406762</v>
      </c>
      <c r="C20" s="8">
        <v>0</v>
      </c>
      <c r="D20" s="8">
        <v>0.15093749627935504</v>
      </c>
      <c r="E20" s="8">
        <f t="shared" si="1"/>
        <v>0.15093749627935504</v>
      </c>
      <c r="F20" s="8">
        <v>5.633515690798709</v>
      </c>
      <c r="G20" s="8">
        <v>186.10371251898067</v>
      </c>
      <c r="H20" s="8">
        <v>2.1896191045296534</v>
      </c>
      <c r="I20" s="8">
        <v>39.579729882787049</v>
      </c>
      <c r="J20" s="7">
        <v>51.662742652153213</v>
      </c>
      <c r="K20" s="7">
        <v>0.13877893121924556</v>
      </c>
      <c r="L20" s="40"/>
      <c r="M20" s="36"/>
      <c r="N20" s="36"/>
    </row>
    <row r="21" spans="1:14" ht="12" customHeight="1" x14ac:dyDescent="0.25">
      <c r="A21" s="14">
        <f t="shared" si="0"/>
        <v>41105.375</v>
      </c>
      <c r="B21" s="12">
        <v>93.787059017496688</v>
      </c>
      <c r="C21" s="8">
        <v>0</v>
      </c>
      <c r="D21" s="8">
        <v>0.1196670574979954</v>
      </c>
      <c r="E21" s="8">
        <f t="shared" si="1"/>
        <v>0.1196670574979954</v>
      </c>
      <c r="F21" s="8">
        <v>5.7108439135690716</v>
      </c>
      <c r="G21" s="8">
        <v>186.66605252472698</v>
      </c>
      <c r="H21" s="8">
        <v>1.9453834139917909</v>
      </c>
      <c r="I21" s="8">
        <v>39.618745566887803</v>
      </c>
      <c r="J21" s="7">
        <v>51.698955117896766</v>
      </c>
      <c r="K21" s="7">
        <v>0.23166334983704229</v>
      </c>
      <c r="L21" s="40"/>
      <c r="M21" s="36"/>
      <c r="N21" s="36"/>
    </row>
    <row r="22" spans="1:14" ht="12" customHeight="1" x14ac:dyDescent="0.25">
      <c r="A22" s="14">
        <f t="shared" si="0"/>
        <v>41106.375</v>
      </c>
      <c r="B22" s="12">
        <v>93.75722004414223</v>
      </c>
      <c r="C22" s="8">
        <v>0</v>
      </c>
      <c r="D22" s="8">
        <v>0.1069032085237743</v>
      </c>
      <c r="E22" s="8">
        <f t="shared" si="1"/>
        <v>0.1069032085237743</v>
      </c>
      <c r="F22" s="8">
        <v>5.7529528891929269</v>
      </c>
      <c r="G22" s="8">
        <v>186.84549566004841</v>
      </c>
      <c r="H22" s="8">
        <v>2.6054590354581446</v>
      </c>
      <c r="I22" s="8">
        <v>39.636013852494948</v>
      </c>
      <c r="J22" s="7">
        <v>51.714489002851224</v>
      </c>
      <c r="K22" s="7">
        <v>0.12546086684613864</v>
      </c>
      <c r="L22" s="40"/>
      <c r="M22" s="36"/>
      <c r="N22" s="36"/>
    </row>
    <row r="23" spans="1:14" ht="12" customHeight="1" x14ac:dyDescent="0.25">
      <c r="A23" s="14">
        <f t="shared" si="0"/>
        <v>41107.375</v>
      </c>
      <c r="B23" s="12">
        <v>93.772044829419556</v>
      </c>
      <c r="C23" s="8">
        <v>0</v>
      </c>
      <c r="D23" s="8">
        <v>0.11000441682292984</v>
      </c>
      <c r="E23" s="8">
        <f t="shared" si="1"/>
        <v>0.11000441682292984</v>
      </c>
      <c r="F23" s="8">
        <v>5.7349313769906436</v>
      </c>
      <c r="G23" s="8">
        <v>186.77117319816136</v>
      </c>
      <c r="H23" s="8">
        <v>2.8593986256921107</v>
      </c>
      <c r="I23" s="8">
        <v>39.629441781382361</v>
      </c>
      <c r="J23" s="7">
        <v>51.709309031697323</v>
      </c>
      <c r="K23" s="7">
        <v>0.30280335807481684</v>
      </c>
      <c r="L23" s="40"/>
      <c r="M23" s="36"/>
      <c r="N23" s="36"/>
    </row>
    <row r="24" spans="1:14" ht="12" customHeight="1" x14ac:dyDescent="0.25">
      <c r="A24" s="14">
        <f t="shared" si="0"/>
        <v>41108.375</v>
      </c>
      <c r="B24" s="12">
        <v>93.761218840309169</v>
      </c>
      <c r="C24" s="8">
        <v>0</v>
      </c>
      <c r="D24" s="8">
        <v>0.10333238819798525</v>
      </c>
      <c r="E24" s="8">
        <f t="shared" si="1"/>
        <v>0.10333238819798525</v>
      </c>
      <c r="F24" s="8">
        <v>5.7487010412296611</v>
      </c>
      <c r="G24" s="8">
        <v>186.93762777267932</v>
      </c>
      <c r="H24" s="8">
        <v>2.6254934222816484</v>
      </c>
      <c r="I24" s="8">
        <v>39.638327364294369</v>
      </c>
      <c r="J24" s="7">
        <v>51.717354753885942</v>
      </c>
      <c r="K24" s="7">
        <v>0.37715027374992105</v>
      </c>
      <c r="L24" s="40"/>
      <c r="M24" s="36"/>
      <c r="N24" s="36"/>
    </row>
    <row r="25" spans="1:14" ht="12" customHeight="1" x14ac:dyDescent="0.25">
      <c r="A25" s="14">
        <f t="shared" si="0"/>
        <v>41109.375</v>
      </c>
      <c r="B25" s="12">
        <v>93.77717591143255</v>
      </c>
      <c r="C25" s="8">
        <v>0</v>
      </c>
      <c r="D25" s="8">
        <v>0.108701834305822</v>
      </c>
      <c r="E25" s="8">
        <f t="shared" si="1"/>
        <v>0.108701834305822</v>
      </c>
      <c r="F25" s="8">
        <v>5.7289231020261147</v>
      </c>
      <c r="G25" s="8">
        <v>186.80384428465271</v>
      </c>
      <c r="H25" s="8">
        <v>2.8295436335582518</v>
      </c>
      <c r="I25" s="8">
        <v>39.629640602184786</v>
      </c>
      <c r="J25" s="7">
        <v>51.710037592889272</v>
      </c>
      <c r="K25" s="7">
        <v>0.4410903343767924</v>
      </c>
      <c r="L25" s="40"/>
      <c r="M25" s="36"/>
      <c r="N25" s="36"/>
    </row>
    <row r="26" spans="1:14" ht="12" customHeight="1" x14ac:dyDescent="0.25">
      <c r="A26" s="14">
        <f t="shared" si="0"/>
        <v>41110.375</v>
      </c>
      <c r="B26" s="12">
        <v>93.753116987857268</v>
      </c>
      <c r="C26" s="8">
        <v>0</v>
      </c>
      <c r="D26" s="8">
        <v>9.8760421524373129E-2</v>
      </c>
      <c r="E26" s="8">
        <f t="shared" si="1"/>
        <v>9.8760421524373129E-2</v>
      </c>
      <c r="F26" s="8">
        <v>5.7620444176624268</v>
      </c>
      <c r="G26" s="8">
        <v>186.9686898751082</v>
      </c>
      <c r="H26" s="8">
        <v>3.1690561182387786</v>
      </c>
      <c r="I26" s="8">
        <v>39.643364281773891</v>
      </c>
      <c r="J26" s="7">
        <v>51.722254603596475</v>
      </c>
      <c r="K26" s="7">
        <v>0.54958528712757482</v>
      </c>
      <c r="L26" s="40"/>
      <c r="M26" s="36"/>
      <c r="N26" s="36"/>
    </row>
    <row r="27" spans="1:14" ht="12" customHeight="1" x14ac:dyDescent="0.25">
      <c r="A27" s="14">
        <f t="shared" si="0"/>
        <v>41111.375</v>
      </c>
      <c r="B27" s="12">
        <v>93.747107568007181</v>
      </c>
      <c r="C27" s="8">
        <v>0</v>
      </c>
      <c r="D27" s="8">
        <v>9.7746845192917167E-2</v>
      </c>
      <c r="E27" s="8">
        <f t="shared" si="1"/>
        <v>9.7746845192917167E-2</v>
      </c>
      <c r="F27" s="8">
        <v>5.7682481913178139</v>
      </c>
      <c r="G27" s="8">
        <v>187.01734926842494</v>
      </c>
      <c r="H27" s="8">
        <v>3.302530899136968</v>
      </c>
      <c r="I27" s="8">
        <v>39.646146434787376</v>
      </c>
      <c r="J27" s="7">
        <v>51.724303832965191</v>
      </c>
      <c r="K27" s="7">
        <v>0.33881285624825203</v>
      </c>
      <c r="L27" s="40"/>
      <c r="M27" s="36"/>
      <c r="N27" s="36"/>
    </row>
    <row r="28" spans="1:14" ht="12" customHeight="1" x14ac:dyDescent="0.25">
      <c r="A28" s="14">
        <f t="shared" si="0"/>
        <v>41112.375</v>
      </c>
      <c r="B28" s="12">
        <v>93.718467238154517</v>
      </c>
      <c r="C28" s="8">
        <v>0</v>
      </c>
      <c r="D28" s="8">
        <v>9.4618898271315435E-2</v>
      </c>
      <c r="E28" s="8">
        <f t="shared" si="1"/>
        <v>9.4618898271315435E-2</v>
      </c>
      <c r="F28" s="8">
        <v>5.8070286233540811</v>
      </c>
      <c r="G28" s="8">
        <v>186.99065849705408</v>
      </c>
      <c r="H28" s="8">
        <v>3.1596606977393256</v>
      </c>
      <c r="I28" s="8">
        <v>39.654125812643066</v>
      </c>
      <c r="J28" s="7">
        <v>51.730229344329373</v>
      </c>
      <c r="K28" s="7">
        <v>0.38983565355688771</v>
      </c>
      <c r="L28" s="40"/>
      <c r="M28" s="36"/>
      <c r="N28" s="36"/>
    </row>
    <row r="29" spans="1:14" ht="12" customHeight="1" x14ac:dyDescent="0.25">
      <c r="A29" s="14">
        <f t="shared" si="0"/>
        <v>41113.375</v>
      </c>
      <c r="B29" s="12">
        <v>93.716026076491104</v>
      </c>
      <c r="C29" s="8">
        <v>0</v>
      </c>
      <c r="D29" s="8">
        <v>9.5232927936075851E-2</v>
      </c>
      <c r="E29" s="8">
        <f t="shared" si="1"/>
        <v>9.5232927936075851E-2</v>
      </c>
      <c r="F29" s="8">
        <v>5.8097196488703942</v>
      </c>
      <c r="G29" s="8">
        <v>186.98035386305665</v>
      </c>
      <c r="H29" s="8">
        <v>3.0323871184330944</v>
      </c>
      <c r="I29" s="8">
        <v>39.654134562277342</v>
      </c>
      <c r="J29" s="7">
        <v>51.729948897789647</v>
      </c>
      <c r="K29" s="7">
        <v>0.34651225253333234</v>
      </c>
      <c r="L29" s="40"/>
      <c r="M29" s="36"/>
      <c r="N29" s="36"/>
    </row>
    <row r="30" spans="1:14" ht="12" customHeight="1" x14ac:dyDescent="0.25">
      <c r="A30" s="14">
        <f t="shared" si="0"/>
        <v>41114.375</v>
      </c>
      <c r="B30" s="12">
        <v>93.762622439945773</v>
      </c>
      <c r="C30" s="8">
        <v>0</v>
      </c>
      <c r="D30" s="8">
        <v>0.10401591577897959</v>
      </c>
      <c r="E30" s="8">
        <f t="shared" si="1"/>
        <v>0.10401591577897959</v>
      </c>
      <c r="F30" s="8">
        <v>5.7480980853954993</v>
      </c>
      <c r="G30" s="8">
        <v>186.88976994508221</v>
      </c>
      <c r="H30" s="8">
        <v>2.8654327322494946</v>
      </c>
      <c r="I30" s="8">
        <v>39.637046926750621</v>
      </c>
      <c r="J30" s="7">
        <v>51.71636202113239</v>
      </c>
      <c r="K30" s="7">
        <v>0.36282149078930243</v>
      </c>
      <c r="L30" s="40"/>
      <c r="M30" s="36"/>
      <c r="N30" s="36"/>
    </row>
    <row r="31" spans="1:14" ht="12" customHeight="1" x14ac:dyDescent="0.25">
      <c r="A31" s="14">
        <f t="shared" si="0"/>
        <v>41115.375</v>
      </c>
      <c r="B31" s="12">
        <v>93.764907114304592</v>
      </c>
      <c r="C31" s="8">
        <v>0</v>
      </c>
      <c r="D31" s="8">
        <v>9.8776875216726887E-2</v>
      </c>
      <c r="E31" s="8">
        <f t="shared" si="1"/>
        <v>9.8776875216726887E-2</v>
      </c>
      <c r="F31" s="8">
        <v>5.7432495409076143</v>
      </c>
      <c r="G31" s="8">
        <v>187.08072636979972</v>
      </c>
      <c r="H31" s="8">
        <v>2.6467767888117333</v>
      </c>
      <c r="I31" s="8">
        <v>39.642295884756031</v>
      </c>
      <c r="J31" s="7">
        <v>51.721615181945197</v>
      </c>
      <c r="K31" s="7">
        <v>0.41427258471697925</v>
      </c>
      <c r="L31" s="40"/>
      <c r="M31" s="36"/>
      <c r="N31" s="36"/>
    </row>
    <row r="32" spans="1:14" ht="12" customHeight="1" x14ac:dyDescent="0.25">
      <c r="A32" s="14">
        <f t="shared" si="0"/>
        <v>41116.375</v>
      </c>
      <c r="B32" s="12">
        <v>92.934700504894153</v>
      </c>
      <c r="C32" s="8">
        <v>0</v>
      </c>
      <c r="D32" s="8">
        <v>9.132634761700395E-2</v>
      </c>
      <c r="E32" s="8">
        <f t="shared" si="1"/>
        <v>9.132634761700395E-2</v>
      </c>
      <c r="F32" s="8">
        <v>5.7650932592990829</v>
      </c>
      <c r="G32" s="8">
        <v>206.78225285268144</v>
      </c>
      <c r="H32" s="8">
        <v>3.0238223393489201</v>
      </c>
      <c r="I32" s="8">
        <v>40.164890359846325</v>
      </c>
      <c r="J32" s="7">
        <v>52.009591449218775</v>
      </c>
      <c r="K32" s="7">
        <v>0.17035542836023995</v>
      </c>
      <c r="L32" s="40"/>
      <c r="M32" s="36"/>
      <c r="N32" s="36"/>
    </row>
    <row r="33" spans="1:14" ht="12" customHeight="1" x14ac:dyDescent="0.25">
      <c r="A33" s="14">
        <f t="shared" si="0"/>
        <v>41117.375</v>
      </c>
      <c r="B33" s="12">
        <v>92.120799863547688</v>
      </c>
      <c r="C33" s="8">
        <v>6.1286667329448803E-5</v>
      </c>
      <c r="D33" s="8">
        <v>5.1294741919781714E-2</v>
      </c>
      <c r="E33" s="8">
        <f t="shared" si="1"/>
        <v>5.1356028587111163E-2</v>
      </c>
      <c r="F33" s="8">
        <v>6.011857164153934</v>
      </c>
      <c r="G33" s="8">
        <v>220.8190889560363</v>
      </c>
      <c r="H33" s="8">
        <v>2.8737262267616219</v>
      </c>
      <c r="I33" s="8">
        <v>40.629489031015105</v>
      </c>
      <c r="J33" s="7">
        <v>52.280976496425595</v>
      </c>
      <c r="K33" s="7">
        <v>0.17028241774865951</v>
      </c>
      <c r="L33" s="40"/>
      <c r="M33" s="36"/>
      <c r="N33" s="36"/>
    </row>
    <row r="34" spans="1:14" ht="12" customHeight="1" x14ac:dyDescent="0.25">
      <c r="A34" s="14">
        <f t="shared" si="0"/>
        <v>41118.375</v>
      </c>
      <c r="B34" s="12">
        <v>92.167832960692252</v>
      </c>
      <c r="C34" s="8">
        <v>0</v>
      </c>
      <c r="D34" s="8">
        <v>4.9477123235685823E-2</v>
      </c>
      <c r="E34" s="8">
        <f t="shared" si="1"/>
        <v>4.9477123235685823E-2</v>
      </c>
      <c r="F34" s="8">
        <v>6.0382779502583785</v>
      </c>
      <c r="G34" s="8">
        <v>219.56201176064619</v>
      </c>
      <c r="H34" s="8">
        <v>2.9077195644475369</v>
      </c>
      <c r="I34" s="8">
        <v>40.592763726416578</v>
      </c>
      <c r="J34" s="7">
        <v>52.262031780252173</v>
      </c>
      <c r="K34" s="7">
        <v>0.16861880236208168</v>
      </c>
      <c r="L34" s="40"/>
      <c r="M34" s="36"/>
      <c r="N34" s="36"/>
    </row>
    <row r="35" spans="1:14" ht="12" customHeight="1" x14ac:dyDescent="0.25">
      <c r="A35" s="14">
        <f t="shared" si="0"/>
        <v>41119.375</v>
      </c>
      <c r="B35" s="12">
        <v>92.227293073990467</v>
      </c>
      <c r="C35" s="8">
        <v>0</v>
      </c>
      <c r="D35" s="8">
        <v>5.4926868024725246E-2</v>
      </c>
      <c r="E35" s="8">
        <f t="shared" si="1"/>
        <v>5.4926868024725246E-2</v>
      </c>
      <c r="F35" s="8">
        <v>5.9886773694771493</v>
      </c>
      <c r="G35" s="8">
        <v>219.16823913333303</v>
      </c>
      <c r="H35" s="8">
        <v>2.9524515309866808</v>
      </c>
      <c r="I35" s="8">
        <v>40.566784989607214</v>
      </c>
      <c r="J35" s="7">
        <v>52.245327954904951</v>
      </c>
      <c r="K35" s="7">
        <v>0.23123493733070569</v>
      </c>
      <c r="L35" s="40"/>
      <c r="M35" s="36"/>
      <c r="N35" s="36"/>
    </row>
    <row r="36" spans="1:14" ht="12" customHeight="1" x14ac:dyDescent="0.25">
      <c r="A36" s="14">
        <f t="shared" si="0"/>
        <v>41120.375</v>
      </c>
      <c r="B36" s="12">
        <v>92.066269936592576</v>
      </c>
      <c r="C36" s="8">
        <v>0</v>
      </c>
      <c r="D36" s="8">
        <v>4.6073507270136586E-2</v>
      </c>
      <c r="E36" s="8">
        <f t="shared" si="1"/>
        <v>4.6073507270136586E-2</v>
      </c>
      <c r="F36" s="8">
        <v>6.0490836093026825</v>
      </c>
      <c r="G36" s="8">
        <v>221.27892370854812</v>
      </c>
      <c r="H36" s="8">
        <v>2.904215006805877</v>
      </c>
      <c r="I36" s="8">
        <v>40.656428605307589</v>
      </c>
      <c r="J36" s="7">
        <v>52.29808380313397</v>
      </c>
      <c r="K36" s="7">
        <v>0.38038691890269749</v>
      </c>
      <c r="L36" s="40"/>
      <c r="M36" s="36"/>
      <c r="N36" s="36"/>
    </row>
    <row r="37" spans="1:14" ht="12" customHeight="1" thickBot="1" x14ac:dyDescent="0.3">
      <c r="A37" s="14">
        <f t="shared" si="0"/>
        <v>41121.375</v>
      </c>
      <c r="B37" s="26">
        <v>92.061706611070377</v>
      </c>
      <c r="C37" s="27">
        <v>0</v>
      </c>
      <c r="D37" s="27">
        <v>4.7347916333974352E-2</v>
      </c>
      <c r="E37" s="8">
        <f t="shared" si="1"/>
        <v>4.7347916333974352E-2</v>
      </c>
      <c r="F37" s="27">
        <v>6.0329843837697954</v>
      </c>
      <c r="G37" s="27">
        <v>221.58263840807263</v>
      </c>
      <c r="H37" s="27">
        <v>2.8433014843735553</v>
      </c>
      <c r="I37" s="27">
        <v>40.663229898496006</v>
      </c>
      <c r="J37" s="48">
        <v>52.301121505853551</v>
      </c>
      <c r="K37" s="48">
        <v>0.51572742394851634</v>
      </c>
      <c r="L37" s="40"/>
      <c r="M37" s="36"/>
      <c r="N37" s="36"/>
    </row>
    <row r="38" spans="1:14" ht="17.25" customHeight="1" x14ac:dyDescent="0.25">
      <c r="A38" s="59" t="s">
        <v>26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91.827881474751948</v>
      </c>
      <c r="C40" s="31">
        <f>MIN(C7:C36)</f>
        <v>0</v>
      </c>
      <c r="D40" s="31">
        <f t="shared" ref="D40:K40" si="2">MIN(D7:D36)</f>
        <v>3.4046086538793069E-2</v>
      </c>
      <c r="E40" s="31">
        <f t="shared" si="2"/>
        <v>3.4046086538793069E-2</v>
      </c>
      <c r="F40" s="31">
        <f t="shared" si="2"/>
        <v>4.3245341083143032</v>
      </c>
      <c r="G40" s="31">
        <f t="shared" si="2"/>
        <v>185.96212740028807</v>
      </c>
      <c r="H40" s="31">
        <f t="shared" si="2"/>
        <v>1.9453834139917909</v>
      </c>
      <c r="I40" s="31">
        <f t="shared" si="2"/>
        <v>39.577044359075749</v>
      </c>
      <c r="J40" s="31">
        <f t="shared" si="2"/>
        <v>51.659211214518827</v>
      </c>
      <c r="K40" s="31">
        <f t="shared" si="2"/>
        <v>5.387070089845556E-2</v>
      </c>
      <c r="L40" s="28"/>
    </row>
    <row r="41" spans="1:14" x14ac:dyDescent="0.25">
      <c r="A41" s="20" t="s">
        <v>18</v>
      </c>
      <c r="B41" s="32">
        <f>AVERAGE(B7:B37)</f>
        <v>93.446477619014303</v>
      </c>
      <c r="C41" s="32">
        <f t="shared" ref="C41:K41" si="3">AVERAGE(C7:C37)</f>
        <v>1.9769892686918971E-6</v>
      </c>
      <c r="D41" s="32">
        <f t="shared" si="3"/>
        <v>7.9401531916757195E-2</v>
      </c>
      <c r="E41" s="32">
        <f t="shared" si="3"/>
        <v>7.9403508906025891E-2</v>
      </c>
      <c r="F41" s="32">
        <f t="shared" si="3"/>
        <v>5.4843675392889875</v>
      </c>
      <c r="G41" s="32">
        <f t="shared" si="3"/>
        <v>200.71473120308357</v>
      </c>
      <c r="H41" s="32">
        <f t="shared" si="3"/>
        <v>2.8249788878902455</v>
      </c>
      <c r="I41" s="32">
        <f t="shared" si="3"/>
        <v>39.949245541735671</v>
      </c>
      <c r="J41" s="32">
        <f t="shared" si="3"/>
        <v>51.89703634967892</v>
      </c>
      <c r="K41" s="32">
        <f t="shared" si="3"/>
        <v>0.53573141047054362</v>
      </c>
      <c r="L41" s="28"/>
    </row>
    <row r="42" spans="1:14" x14ac:dyDescent="0.25">
      <c r="A42" s="21" t="s">
        <v>19</v>
      </c>
      <c r="B42" s="33">
        <f>MAX(B7:B36)</f>
        <v>94.489023753760364</v>
      </c>
      <c r="C42" s="33">
        <f>MAX(C7:C36)</f>
        <v>6.1286667329448803E-5</v>
      </c>
      <c r="D42" s="33">
        <f t="shared" ref="D42:K42" si="4">MAX(D7:D36)</f>
        <v>0.15544992723835796</v>
      </c>
      <c r="E42" s="33">
        <f t="shared" si="4"/>
        <v>0.15544992723835796</v>
      </c>
      <c r="F42" s="33">
        <f t="shared" si="4"/>
        <v>6.2461271384784736</v>
      </c>
      <c r="G42" s="33">
        <f t="shared" si="4"/>
        <v>222.00371586783524</v>
      </c>
      <c r="H42" s="33">
        <f t="shared" si="4"/>
        <v>3.302530899136968</v>
      </c>
      <c r="I42" s="33">
        <f t="shared" si="4"/>
        <v>40.722992592420987</v>
      </c>
      <c r="J42" s="33">
        <f t="shared" si="4"/>
        <v>52.326251635994531</v>
      </c>
      <c r="K42" s="33">
        <f t="shared" si="4"/>
        <v>3.2306884537983658</v>
      </c>
      <c r="L42" s="28"/>
    </row>
    <row r="43" spans="1:14" ht="15.75" thickBot="1" x14ac:dyDescent="0.3">
      <c r="A43" s="24" t="s">
        <v>25</v>
      </c>
      <c r="B43" s="34">
        <f>STDEV(B7:B37)</f>
        <v>0.9150096661162701</v>
      </c>
      <c r="C43" s="34">
        <f t="shared" ref="C43:K43" si="5">STDEV(C7:C37)</f>
        <v>1.1007410395920131E-5</v>
      </c>
      <c r="D43" s="34">
        <f t="shared" si="5"/>
        <v>3.5499366630556382E-2</v>
      </c>
      <c r="E43" s="34">
        <f t="shared" si="5"/>
        <v>3.5497750833461648E-2</v>
      </c>
      <c r="F43" s="34">
        <f t="shared" si="5"/>
        <v>0.67236419351144505</v>
      </c>
      <c r="G43" s="34">
        <f t="shared" si="5"/>
        <v>13.906497756629486</v>
      </c>
      <c r="H43" s="34">
        <f t="shared" si="5"/>
        <v>0.28305564661725291</v>
      </c>
      <c r="I43" s="34">
        <f t="shared" si="5"/>
        <v>0.4309099616595225</v>
      </c>
      <c r="J43" s="34">
        <f t="shared" si="5"/>
        <v>0.2425188744896245</v>
      </c>
      <c r="K43" s="34">
        <f t="shared" si="5"/>
        <v>0.68887651591435839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2"/>
    </row>
    <row r="46" spans="1:14" x14ac:dyDescent="0.25">
      <c r="A46" s="2"/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</row>
    <row r="47" spans="1:14" x14ac:dyDescent="0.25">
      <c r="A47" s="2"/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5"/>
    </row>
    <row r="48" spans="1:14" x14ac:dyDescent="0.25">
      <c r="A48" s="2"/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5"/>
    </row>
    <row r="49" spans="1:14" x14ac:dyDescent="0.25">
      <c r="A49" s="2"/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7" zoomScale="60" zoomScaleNormal="100" workbookViewId="0">
      <selection activeCell="E7" sqref="E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4" t="s">
        <v>21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3" x14ac:dyDescent="0.25">
      <c r="A2" s="60" t="s">
        <v>0</v>
      </c>
      <c r="B2" s="62"/>
      <c r="C2" s="77"/>
      <c r="D2" s="78"/>
      <c r="E2" s="78"/>
      <c r="F2" s="78"/>
      <c r="G2" s="78"/>
      <c r="H2" s="78"/>
      <c r="I2" s="78"/>
      <c r="J2" s="78"/>
      <c r="K2" s="78"/>
    </row>
    <row r="3" spans="1:13" x14ac:dyDescent="0.25">
      <c r="A3" s="60" t="s">
        <v>1</v>
      </c>
      <c r="B3" s="62"/>
      <c r="C3" s="79"/>
      <c r="D3" s="80"/>
      <c r="E3" s="80"/>
      <c r="F3" s="80"/>
      <c r="G3" s="80"/>
      <c r="H3" s="80"/>
      <c r="I3" s="80"/>
      <c r="J3" s="80"/>
      <c r="K3" s="80"/>
    </row>
    <row r="4" spans="1:13" ht="15.75" thickBot="1" x14ac:dyDescent="0.3">
      <c r="A4" s="60" t="s">
        <v>2</v>
      </c>
      <c r="B4" s="60"/>
      <c r="C4" s="81" t="s">
        <v>9</v>
      </c>
      <c r="D4" s="8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3" t="s">
        <v>3</v>
      </c>
      <c r="C6" s="43" t="s">
        <v>14</v>
      </c>
      <c r="D6" s="43" t="s">
        <v>4</v>
      </c>
      <c r="E6" s="44" t="s">
        <v>5</v>
      </c>
      <c r="F6" s="43" t="s">
        <v>6</v>
      </c>
      <c r="G6" s="43" t="s">
        <v>10</v>
      </c>
      <c r="H6" s="43" t="s">
        <v>11</v>
      </c>
      <c r="I6" s="43" t="s">
        <v>12</v>
      </c>
      <c r="J6" s="43" t="s">
        <v>20</v>
      </c>
      <c r="K6" s="43" t="s">
        <v>13</v>
      </c>
      <c r="L6" s="15"/>
    </row>
    <row r="7" spans="1:13" ht="12" customHeight="1" x14ac:dyDescent="0.25">
      <c r="A7" s="14">
        <v>41091.375</v>
      </c>
      <c r="B7" s="11">
        <v>92.871337890625</v>
      </c>
      <c r="C7" s="10">
        <v>0</v>
      </c>
      <c r="D7" s="10">
        <v>0.1646060049533844</v>
      </c>
      <c r="E7" s="10">
        <f>SUM(C7:D7)</f>
        <v>0.1646060049533844</v>
      </c>
      <c r="F7" s="10">
        <v>6.6708898544311523</v>
      </c>
      <c r="G7" s="10">
        <v>222.71129696678588</v>
      </c>
      <c r="H7" s="10">
        <v>4.0665724107008332</v>
      </c>
      <c r="I7" s="10">
        <v>40.708268905299974</v>
      </c>
      <c r="J7" s="10">
        <v>52.308627193934761</v>
      </c>
      <c r="K7" s="10">
        <v>4.3999022738542962E-2</v>
      </c>
    </row>
    <row r="8" spans="1:13" ht="12" customHeight="1" x14ac:dyDescent="0.25">
      <c r="A8" s="14">
        <f t="shared" ref="A8:A37" si="0">A7+1</f>
        <v>41092.375</v>
      </c>
      <c r="B8" s="12">
        <v>91.924240112304688</v>
      </c>
      <c r="C8" s="8">
        <v>0</v>
      </c>
      <c r="D8" s="7">
        <v>0.10892900079488754</v>
      </c>
      <c r="E8" s="8">
        <f>SUM(C8:D8)</f>
        <v>0.10892900079488754</v>
      </c>
      <c r="F8" s="8">
        <v>6.2972121238708496</v>
      </c>
      <c r="G8" s="8">
        <v>222.86962738037107</v>
      </c>
      <c r="H8" s="8">
        <v>4.7056052958820027</v>
      </c>
      <c r="I8" s="8">
        <v>40.741990128262891</v>
      </c>
      <c r="J8" s="7">
        <v>52.340864638052096</v>
      </c>
      <c r="K8" s="7">
        <v>4.3999022738542962E-2</v>
      </c>
    </row>
    <row r="9" spans="1:13" ht="12" customHeight="1" x14ac:dyDescent="0.25">
      <c r="A9" s="14">
        <f t="shared" si="0"/>
        <v>41093.375</v>
      </c>
      <c r="B9" s="12">
        <v>91.950035095214844</v>
      </c>
      <c r="C9" s="8">
        <v>0</v>
      </c>
      <c r="D9" s="7">
        <v>0.1159759983420372</v>
      </c>
      <c r="E9" s="8">
        <f t="shared" ref="E9:E37" si="1">SUM(C9:D9)</f>
        <v>0.1159759983420372</v>
      </c>
      <c r="F9" s="8">
        <v>6.3589940071105957</v>
      </c>
      <c r="G9" s="8">
        <v>222.18520584106443</v>
      </c>
      <c r="H9" s="8">
        <v>4.9960746241469973</v>
      </c>
      <c r="I9" s="8">
        <v>40.757640521677452</v>
      </c>
      <c r="J9" s="7">
        <v>52.349579009973716</v>
      </c>
      <c r="K9" s="7">
        <v>4.3119041370929363</v>
      </c>
    </row>
    <row r="10" spans="1:13" ht="12" customHeight="1" x14ac:dyDescent="0.25">
      <c r="A10" s="14">
        <f t="shared" si="0"/>
        <v>41094.375</v>
      </c>
      <c r="B10" s="12">
        <v>94.248863220214844</v>
      </c>
      <c r="C10" s="8">
        <v>0</v>
      </c>
      <c r="D10" s="7">
        <v>7.9359002411365509E-2</v>
      </c>
      <c r="E10" s="8">
        <f t="shared" si="1"/>
        <v>7.9359002411365509E-2</v>
      </c>
      <c r="F10" s="8">
        <v>6.2034912109375</v>
      </c>
      <c r="G10" s="8">
        <v>221.28056564331052</v>
      </c>
      <c r="H10" s="8">
        <v>4.5894175645760038</v>
      </c>
      <c r="I10" s="8">
        <v>40.687084127303685</v>
      </c>
      <c r="J10" s="7">
        <v>52.306762153360893</v>
      </c>
      <c r="K10" s="7">
        <v>5.3590809002858775</v>
      </c>
    </row>
    <row r="11" spans="1:13" ht="12" customHeight="1" x14ac:dyDescent="0.25">
      <c r="A11" s="14">
        <f t="shared" si="0"/>
        <v>41095.375</v>
      </c>
      <c r="B11" s="12">
        <v>94.570663452148438</v>
      </c>
      <c r="C11" s="8">
        <v>0</v>
      </c>
      <c r="D11" s="7">
        <v>8.2713000476360321E-2</v>
      </c>
      <c r="E11" s="8">
        <f t="shared" si="1"/>
        <v>8.2713000476360321E-2</v>
      </c>
      <c r="F11" s="8">
        <v>4.5544672012329102</v>
      </c>
      <c r="G11" s="8">
        <v>212.69930877685545</v>
      </c>
      <c r="H11" s="8">
        <v>4.2989478733128292</v>
      </c>
      <c r="I11" s="8">
        <v>39.84333189437249</v>
      </c>
      <c r="J11" s="7">
        <v>51.848766420707634</v>
      </c>
      <c r="K11" s="7">
        <v>4.0567099066960211</v>
      </c>
    </row>
    <row r="12" spans="1:13" ht="12" customHeight="1" x14ac:dyDescent="0.25">
      <c r="A12" s="14">
        <f t="shared" si="0"/>
        <v>41096.375</v>
      </c>
      <c r="B12" s="12">
        <v>94.465034484863281</v>
      </c>
      <c r="C12" s="8">
        <v>0</v>
      </c>
      <c r="D12" s="7">
        <v>3.431599959731102E-2</v>
      </c>
      <c r="E12" s="8">
        <f t="shared" si="1"/>
        <v>3.431599959731102E-2</v>
      </c>
      <c r="F12" s="8">
        <v>4.3549370765686035</v>
      </c>
      <c r="G12" s="8">
        <v>203.09171142578123</v>
      </c>
      <c r="H12" s="8">
        <v>4.4151356046188273</v>
      </c>
      <c r="I12" s="8">
        <v>39.747187265953279</v>
      </c>
      <c r="J12" s="7">
        <v>51.806172426424745</v>
      </c>
      <c r="K12" s="7">
        <v>1.3463700995581789</v>
      </c>
    </row>
    <row r="13" spans="1:13" ht="12" customHeight="1" x14ac:dyDescent="0.25">
      <c r="A13" s="14">
        <f t="shared" si="0"/>
        <v>41097.375</v>
      </c>
      <c r="B13" s="12">
        <v>94.535415649414063</v>
      </c>
      <c r="C13" s="8">
        <v>0</v>
      </c>
      <c r="D13" s="8">
        <v>5.5174000561237335E-2</v>
      </c>
      <c r="E13" s="8">
        <f t="shared" si="1"/>
        <v>5.5174000561237335E-2</v>
      </c>
      <c r="F13" s="8">
        <v>4.3577990531921387</v>
      </c>
      <c r="G13" s="8">
        <v>203.12013854980466</v>
      </c>
      <c r="H13" s="8">
        <v>12.943058733164712</v>
      </c>
      <c r="I13" s="8">
        <v>39.749684233690736</v>
      </c>
      <c r="J13" s="7">
        <v>51.80787800548039</v>
      </c>
      <c r="K13" s="7">
        <v>1.1351748033003641</v>
      </c>
    </row>
    <row r="14" spans="1:13" ht="12" customHeight="1" x14ac:dyDescent="0.25">
      <c r="A14" s="14">
        <f t="shared" si="0"/>
        <v>41098.375</v>
      </c>
      <c r="B14" s="12">
        <v>94.544586181640625</v>
      </c>
      <c r="C14" s="8">
        <v>0</v>
      </c>
      <c r="D14" s="8">
        <v>4.318000003695488E-2</v>
      </c>
      <c r="E14" s="8">
        <f t="shared" si="1"/>
        <v>4.318000003695488E-2</v>
      </c>
      <c r="F14" s="8">
        <v>4.4451761245727539</v>
      </c>
      <c r="G14" s="8">
        <v>203.23604431152341</v>
      </c>
      <c r="H14" s="8">
        <v>12.953161698497251</v>
      </c>
      <c r="I14" s="8">
        <v>39.792260035130369</v>
      </c>
      <c r="J14" s="7">
        <v>51.831542346351064</v>
      </c>
      <c r="K14" s="7">
        <v>1.1439746073111066</v>
      </c>
    </row>
    <row r="15" spans="1:13" ht="12" customHeight="1" x14ac:dyDescent="0.25">
      <c r="A15" s="14">
        <f t="shared" si="0"/>
        <v>41099.375</v>
      </c>
      <c r="B15" s="12">
        <v>94.542030334472656</v>
      </c>
      <c r="C15" s="8">
        <v>0</v>
      </c>
      <c r="D15" s="8">
        <v>4.3113000690937042E-2</v>
      </c>
      <c r="E15" s="8">
        <f t="shared" si="1"/>
        <v>4.3113000690937042E-2</v>
      </c>
      <c r="F15" s="8">
        <v>4.3652238845825195</v>
      </c>
      <c r="G15" s="8">
        <v>203.25139465332029</v>
      </c>
      <c r="H15" s="8">
        <v>4.7056052958820027</v>
      </c>
      <c r="I15" s="8">
        <v>39.754214251662525</v>
      </c>
      <c r="J15" s="7">
        <v>51.810784312191203</v>
      </c>
      <c r="K15" s="7">
        <v>1.6191641098058001</v>
      </c>
    </row>
    <row r="16" spans="1:13" ht="12" customHeight="1" x14ac:dyDescent="0.25">
      <c r="A16" s="14">
        <f t="shared" si="0"/>
        <v>41100.375</v>
      </c>
      <c r="B16" s="12">
        <v>94.520591735839844</v>
      </c>
      <c r="C16" s="8">
        <v>0</v>
      </c>
      <c r="D16" s="8">
        <v>5.187699943780899E-2</v>
      </c>
      <c r="E16" s="8">
        <f t="shared" si="1"/>
        <v>5.187699943780899E-2</v>
      </c>
      <c r="F16" s="8">
        <v>4.4702320098876953</v>
      </c>
      <c r="G16" s="8">
        <v>203.61059417724607</v>
      </c>
      <c r="H16" s="8">
        <v>12.956244279037778</v>
      </c>
      <c r="I16" s="8">
        <v>39.791500483924253</v>
      </c>
      <c r="J16" s="7">
        <v>51.831178489485858</v>
      </c>
      <c r="K16" s="7">
        <v>1.4871669637300551</v>
      </c>
    </row>
    <row r="17" spans="1:11" ht="12" customHeight="1" x14ac:dyDescent="0.25">
      <c r="A17" s="14">
        <f t="shared" si="0"/>
        <v>41101.375</v>
      </c>
      <c r="B17" s="12">
        <v>94.539268493652344</v>
      </c>
      <c r="C17" s="8">
        <v>0</v>
      </c>
      <c r="D17" s="8">
        <v>4.0465999394655228E-2</v>
      </c>
      <c r="E17" s="8">
        <f t="shared" si="1"/>
        <v>4.0465999394655228E-2</v>
      </c>
      <c r="F17" s="8">
        <v>4.4363007545471191</v>
      </c>
      <c r="G17" s="8">
        <v>203.55489196777341</v>
      </c>
      <c r="H17" s="8">
        <v>4.4151356046188273</v>
      </c>
      <c r="I17" s="8">
        <v>39.774435596946205</v>
      </c>
      <c r="J17" s="7">
        <v>51.822395894402007</v>
      </c>
      <c r="K17" s="7">
        <v>1.6191641098058001</v>
      </c>
    </row>
    <row r="18" spans="1:11" ht="12" customHeight="1" x14ac:dyDescent="0.25">
      <c r="A18" s="14">
        <f t="shared" si="0"/>
        <v>41102.375</v>
      </c>
      <c r="B18" s="12">
        <v>94.56915283203125</v>
      </c>
      <c r="C18" s="8">
        <v>0</v>
      </c>
      <c r="D18" s="8">
        <v>0.17530499398708344</v>
      </c>
      <c r="E18" s="8">
        <f t="shared" si="1"/>
        <v>0.17530499398708344</v>
      </c>
      <c r="F18" s="8">
        <v>5.5497712338179825</v>
      </c>
      <c r="G18" s="8">
        <v>202.73207702636716</v>
      </c>
      <c r="H18" s="8">
        <v>5.5770136436751683</v>
      </c>
      <c r="I18" s="8">
        <v>39.724346151240134</v>
      </c>
      <c r="J18" s="7">
        <v>51.791918333730401</v>
      </c>
      <c r="K18" s="7">
        <v>1.5223661797730241</v>
      </c>
    </row>
    <row r="19" spans="1:11" ht="12" customHeight="1" x14ac:dyDescent="0.25">
      <c r="A19" s="14">
        <f t="shared" si="0"/>
        <v>41103.375</v>
      </c>
      <c r="B19" s="12">
        <v>93.870513388084873</v>
      </c>
      <c r="C19" s="8">
        <v>0</v>
      </c>
      <c r="D19" s="8">
        <v>0.17712900042533875</v>
      </c>
      <c r="E19" s="8">
        <f t="shared" si="1"/>
        <v>0.17712900042533875</v>
      </c>
      <c r="F19" s="8">
        <v>5.6899299621582031</v>
      </c>
      <c r="G19" s="8">
        <v>186.74193116625537</v>
      </c>
      <c r="H19" s="8">
        <v>5.4027320467161708</v>
      </c>
      <c r="I19" s="8">
        <v>39.58521638240795</v>
      </c>
      <c r="J19" s="7">
        <v>51.667938655123123</v>
      </c>
      <c r="K19" s="7">
        <v>1.2495722554400137</v>
      </c>
    </row>
    <row r="20" spans="1:11" ht="12" customHeight="1" x14ac:dyDescent="0.25">
      <c r="A20" s="14">
        <f t="shared" si="0"/>
        <v>41104.375</v>
      </c>
      <c r="B20" s="12">
        <v>93.855072021484375</v>
      </c>
      <c r="C20" s="8">
        <v>0</v>
      </c>
      <c r="D20" s="8">
        <v>0.16538099944591522</v>
      </c>
      <c r="E20" s="8">
        <f t="shared" si="1"/>
        <v>0.16538099944591522</v>
      </c>
      <c r="F20" s="8">
        <v>5.9257278442382812</v>
      </c>
      <c r="G20" s="8">
        <v>190.12116851806638</v>
      </c>
      <c r="H20" s="8">
        <v>2.7885068218375841</v>
      </c>
      <c r="I20" s="8">
        <v>39.718360705807541</v>
      </c>
      <c r="J20" s="7">
        <v>51.73242318805881</v>
      </c>
      <c r="K20" s="7">
        <v>0.94157911506403413</v>
      </c>
    </row>
    <row r="21" spans="1:11" ht="12" customHeight="1" x14ac:dyDescent="0.25">
      <c r="A21" s="14">
        <f t="shared" si="0"/>
        <v>41105.375</v>
      </c>
      <c r="B21" s="12">
        <v>93.850791931152344</v>
      </c>
      <c r="C21" s="8">
        <v>0</v>
      </c>
      <c r="D21" s="8">
        <v>0.14861799776554108</v>
      </c>
      <c r="E21" s="8">
        <f t="shared" si="1"/>
        <v>0.14861799776554108</v>
      </c>
      <c r="F21" s="8">
        <v>5.8085827827453613</v>
      </c>
      <c r="G21" s="8">
        <v>190.5966857910156</v>
      </c>
      <c r="H21" s="8">
        <v>3.0208822844495802</v>
      </c>
      <c r="I21" s="8">
        <v>39.658551733589711</v>
      </c>
      <c r="J21" s="7">
        <v>51.731122399765717</v>
      </c>
      <c r="K21" s="7">
        <v>1.0735761752251682</v>
      </c>
    </row>
    <row r="22" spans="1:11" ht="12" customHeight="1" x14ac:dyDescent="0.25">
      <c r="A22" s="14">
        <f t="shared" si="0"/>
        <v>41106.375</v>
      </c>
      <c r="B22" s="12">
        <v>93.838615417480469</v>
      </c>
      <c r="C22" s="8">
        <v>0</v>
      </c>
      <c r="D22" s="8">
        <v>0.14382000267505646</v>
      </c>
      <c r="E22" s="8">
        <f t="shared" si="1"/>
        <v>0.14382000267505646</v>
      </c>
      <c r="F22" s="8">
        <v>5.8143210411071777</v>
      </c>
      <c r="G22" s="8">
        <v>187.33377685546873</v>
      </c>
      <c r="H22" s="8">
        <v>4.8798868928409993</v>
      </c>
      <c r="I22" s="8">
        <v>39.656059314063064</v>
      </c>
      <c r="J22" s="7">
        <v>51.73170911896085</v>
      </c>
      <c r="K22" s="7">
        <v>0.93277931105329182</v>
      </c>
    </row>
    <row r="23" spans="1:11" ht="12" customHeight="1" x14ac:dyDescent="0.25">
      <c r="A23" s="14">
        <f t="shared" si="0"/>
        <v>41107.375</v>
      </c>
      <c r="B23" s="12">
        <v>93.856468200683594</v>
      </c>
      <c r="C23" s="8">
        <v>0</v>
      </c>
      <c r="D23" s="8">
        <v>0.14111800491809845</v>
      </c>
      <c r="E23" s="8">
        <f t="shared" si="1"/>
        <v>0.14111800491809845</v>
      </c>
      <c r="F23" s="8">
        <v>5.8526601791381836</v>
      </c>
      <c r="G23" s="8">
        <v>187.36637725830076</v>
      </c>
      <c r="H23" s="8">
        <v>5.1122623554529962</v>
      </c>
      <c r="I23" s="8">
        <v>39.671686966423557</v>
      </c>
      <c r="J23" s="7">
        <v>51.740564485417742</v>
      </c>
      <c r="K23" s="7">
        <v>1.5135664616768927</v>
      </c>
    </row>
    <row r="24" spans="1:11" ht="12" customHeight="1" x14ac:dyDescent="0.25">
      <c r="A24" s="14">
        <f t="shared" si="0"/>
        <v>41108.375</v>
      </c>
      <c r="B24" s="12">
        <v>93.860031127929688</v>
      </c>
      <c r="C24" s="8">
        <v>0</v>
      </c>
      <c r="D24" s="8">
        <v>0.13890400528907776</v>
      </c>
      <c r="E24" s="8">
        <f t="shared" si="1"/>
        <v>0.13890400528907776</v>
      </c>
      <c r="F24" s="8">
        <v>5.8211297988891602</v>
      </c>
      <c r="G24" s="8">
        <v>187.68417968749998</v>
      </c>
      <c r="H24" s="8">
        <v>4.7056052958820027</v>
      </c>
      <c r="I24" s="8">
        <v>39.669726687562274</v>
      </c>
      <c r="J24" s="7">
        <v>51.739441077346427</v>
      </c>
      <c r="K24" s="7">
        <v>1.3111708835152096</v>
      </c>
    </row>
    <row r="25" spans="1:11" ht="12" customHeight="1" x14ac:dyDescent="0.25">
      <c r="A25" s="14">
        <f t="shared" si="0"/>
        <v>41109.375</v>
      </c>
      <c r="B25" s="12">
        <v>93.87652587890625</v>
      </c>
      <c r="C25" s="8">
        <v>0</v>
      </c>
      <c r="D25" s="8">
        <v>0.13958500325679779</v>
      </c>
      <c r="E25" s="8">
        <f t="shared" si="1"/>
        <v>0.13958500325679779</v>
      </c>
      <c r="F25" s="8">
        <v>5.8732318878173828</v>
      </c>
      <c r="G25" s="8">
        <v>187.90514221191404</v>
      </c>
      <c r="H25" s="8">
        <v>5.4608259123691703</v>
      </c>
      <c r="I25" s="8">
        <v>39.689024746050507</v>
      </c>
      <c r="J25" s="7">
        <v>51.75097988818419</v>
      </c>
      <c r="K25" s="7">
        <v>1.451967747687086</v>
      </c>
    </row>
    <row r="26" spans="1:11" ht="12" customHeight="1" x14ac:dyDescent="0.25">
      <c r="A26" s="14">
        <f t="shared" si="0"/>
        <v>41110.375</v>
      </c>
      <c r="B26" s="12">
        <v>93.863578796386719</v>
      </c>
      <c r="C26" s="8">
        <v>0</v>
      </c>
      <c r="D26" s="8">
        <v>0.12704099714756012</v>
      </c>
      <c r="E26" s="8">
        <f t="shared" si="1"/>
        <v>0.12704099714756012</v>
      </c>
      <c r="F26" s="8">
        <v>5.8321261405944824</v>
      </c>
      <c r="G26" s="8">
        <v>187.67234649658201</v>
      </c>
      <c r="H26" s="8">
        <v>5.4608259123691703</v>
      </c>
      <c r="I26" s="8">
        <v>39.671368591666507</v>
      </c>
      <c r="J26" s="7">
        <v>51.742656662392662</v>
      </c>
      <c r="K26" s="7">
        <v>1.5575653958159934</v>
      </c>
    </row>
    <row r="27" spans="1:11" ht="12" customHeight="1" x14ac:dyDescent="0.25">
      <c r="A27" s="14">
        <f t="shared" si="0"/>
        <v>41111.375</v>
      </c>
      <c r="B27" s="12">
        <v>93.851593017578125</v>
      </c>
      <c r="C27" s="8">
        <v>0</v>
      </c>
      <c r="D27" s="8">
        <v>0.12479499727487564</v>
      </c>
      <c r="E27" s="8">
        <f t="shared" si="1"/>
        <v>0.12479499727487564</v>
      </c>
      <c r="F27" s="8">
        <v>5.8581027984619141</v>
      </c>
      <c r="G27" s="8">
        <v>187.63776245117185</v>
      </c>
      <c r="H27" s="8">
        <v>5.8674829719401638</v>
      </c>
      <c r="I27" s="8">
        <v>39.678654825392208</v>
      </c>
      <c r="J27" s="7">
        <v>51.746490804109747</v>
      </c>
      <c r="K27" s="7">
        <v>1.4431680295909546</v>
      </c>
    </row>
    <row r="28" spans="1:11" ht="12" customHeight="1" x14ac:dyDescent="0.25">
      <c r="A28" s="14">
        <f t="shared" si="0"/>
        <v>41112.375</v>
      </c>
      <c r="B28" s="12">
        <v>93.845794677734375</v>
      </c>
      <c r="C28" s="8">
        <v>0</v>
      </c>
      <c r="D28" s="8">
        <v>0.12493199855089188</v>
      </c>
      <c r="E28" s="8">
        <f t="shared" si="1"/>
        <v>0.12493199855089188</v>
      </c>
      <c r="F28" s="8">
        <v>5.8670029640197754</v>
      </c>
      <c r="G28" s="8">
        <v>187.43778839111326</v>
      </c>
      <c r="H28" s="8">
        <v>5.5770136436751683</v>
      </c>
      <c r="I28" s="8">
        <v>39.677376778153175</v>
      </c>
      <c r="J28" s="7">
        <v>51.747664242500022</v>
      </c>
      <c r="K28" s="7">
        <v>1.583964893762831</v>
      </c>
    </row>
    <row r="29" spans="1:11" ht="12" customHeight="1" x14ac:dyDescent="0.25">
      <c r="A29" s="14">
        <f t="shared" si="0"/>
        <v>41113.375</v>
      </c>
      <c r="B29" s="12">
        <v>93.793952941894531</v>
      </c>
      <c r="C29" s="8">
        <v>0</v>
      </c>
      <c r="D29" s="8">
        <v>0.11858700215816498</v>
      </c>
      <c r="E29" s="8">
        <f t="shared" si="1"/>
        <v>0.11858700215816498</v>
      </c>
      <c r="F29" s="8">
        <v>5.8647561073303223</v>
      </c>
      <c r="G29" s="8">
        <v>187.51790466308591</v>
      </c>
      <c r="H29" s="8">
        <v>4.7636991615350013</v>
      </c>
      <c r="I29" s="8">
        <v>39.677745183229192</v>
      </c>
      <c r="J29" s="7">
        <v>51.749178796701436</v>
      </c>
      <c r="K29" s="7">
        <v>1.3815693156011479</v>
      </c>
    </row>
    <row r="30" spans="1:11" ht="12" customHeight="1" x14ac:dyDescent="0.25">
      <c r="A30" s="14">
        <f t="shared" si="0"/>
        <v>41114.375</v>
      </c>
      <c r="B30" s="12">
        <v>93.8289794921875</v>
      </c>
      <c r="C30" s="8">
        <v>0</v>
      </c>
      <c r="D30" s="8">
        <v>0.12410499900579453</v>
      </c>
      <c r="E30" s="8">
        <f t="shared" si="1"/>
        <v>0.12410499900579453</v>
      </c>
      <c r="F30" s="8">
        <v>6.0805120468139648</v>
      </c>
      <c r="G30" s="8">
        <v>188.66509857177732</v>
      </c>
      <c r="H30" s="8">
        <v>4.4732298332700058</v>
      </c>
      <c r="I30" s="8">
        <v>39.733988358168027</v>
      </c>
      <c r="J30" s="7">
        <v>51.760622095112076</v>
      </c>
      <c r="K30" s="7">
        <v>1.3463700995581789</v>
      </c>
    </row>
    <row r="31" spans="1:11" ht="12" customHeight="1" x14ac:dyDescent="0.25">
      <c r="A31" s="14">
        <f t="shared" si="0"/>
        <v>41115.375</v>
      </c>
      <c r="B31" s="12">
        <v>93.834556579589844</v>
      </c>
      <c r="C31" s="8">
        <v>0</v>
      </c>
      <c r="D31" s="8">
        <v>0.11747200042009354</v>
      </c>
      <c r="E31" s="8">
        <f t="shared" si="1"/>
        <v>0.11747200042009354</v>
      </c>
      <c r="F31" s="8">
        <v>5.8474459648132324</v>
      </c>
      <c r="G31" s="8">
        <v>187.72843017578123</v>
      </c>
      <c r="H31" s="8">
        <v>4.1827601420068312</v>
      </c>
      <c r="I31" s="8">
        <v>39.683153005888279</v>
      </c>
      <c r="J31" s="7">
        <v>51.752157874785283</v>
      </c>
      <c r="K31" s="7">
        <v>1.2759716674722406</v>
      </c>
    </row>
    <row r="32" spans="1:11" ht="12" customHeight="1" x14ac:dyDescent="0.25">
      <c r="A32" s="14">
        <f t="shared" si="0"/>
        <v>41116.375</v>
      </c>
      <c r="B32" s="12">
        <v>93.830039978027344</v>
      </c>
      <c r="C32" s="8">
        <v>0</v>
      </c>
      <c r="D32" s="8">
        <v>0.12622100114822388</v>
      </c>
      <c r="E32" s="8">
        <f t="shared" si="1"/>
        <v>0.12622100114822388</v>
      </c>
      <c r="F32" s="8">
        <v>5.9190230369567871</v>
      </c>
      <c r="G32" s="8">
        <v>221.73706984130624</v>
      </c>
      <c r="H32" s="8">
        <v>4.5894175645760038</v>
      </c>
      <c r="I32" s="8">
        <v>40.629023342181902</v>
      </c>
      <c r="J32" s="7">
        <v>52.273565659608586</v>
      </c>
      <c r="K32" s="7">
        <v>1.0031777431392301</v>
      </c>
    </row>
    <row r="33" spans="1:11" ht="12" customHeight="1" x14ac:dyDescent="0.25">
      <c r="A33" s="14">
        <f t="shared" si="0"/>
        <v>41117.375</v>
      </c>
      <c r="B33" s="12">
        <v>92.175402863354535</v>
      </c>
      <c r="C33" s="8">
        <v>1.6907999292016029E-2</v>
      </c>
      <c r="D33" s="8">
        <v>6.6575996577739716E-2</v>
      </c>
      <c r="E33" s="8">
        <f t="shared" si="1"/>
        <v>8.3483995869755745E-2</v>
      </c>
      <c r="F33" s="8">
        <v>6.1053080558776855</v>
      </c>
      <c r="G33" s="8">
        <v>227.94893875122068</v>
      </c>
      <c r="H33" s="8">
        <v>4.5894175645760038</v>
      </c>
      <c r="I33" s="8">
        <v>40.678378851803686</v>
      </c>
      <c r="J33" s="7">
        <v>52.31027337211011</v>
      </c>
      <c r="K33" s="7">
        <v>1.0735761752251682</v>
      </c>
    </row>
    <row r="34" spans="1:11" ht="12" customHeight="1" x14ac:dyDescent="0.25">
      <c r="A34" s="14">
        <f t="shared" si="0"/>
        <v>41118.375</v>
      </c>
      <c r="B34" s="12">
        <v>92.296661376953125</v>
      </c>
      <c r="C34" s="8">
        <v>0</v>
      </c>
      <c r="D34" s="8">
        <v>7.9123996198177338E-2</v>
      </c>
      <c r="E34" s="8">
        <f t="shared" si="1"/>
        <v>7.9123996198177338E-2</v>
      </c>
      <c r="F34" s="8">
        <v>6.0844511985778809</v>
      </c>
      <c r="G34" s="8">
        <v>219.90114822387693</v>
      </c>
      <c r="H34" s="8">
        <v>4.7636991615350013</v>
      </c>
      <c r="I34" s="8">
        <v>40.615904628048249</v>
      </c>
      <c r="J34" s="7">
        <v>52.27724881338208</v>
      </c>
      <c r="K34" s="7">
        <v>1.0383769591821992</v>
      </c>
    </row>
    <row r="35" spans="1:11" ht="12" customHeight="1" x14ac:dyDescent="0.25">
      <c r="A35" s="14">
        <f t="shared" si="0"/>
        <v>41119.375</v>
      </c>
      <c r="B35" s="12">
        <v>92.300857543945313</v>
      </c>
      <c r="C35" s="8">
        <v>0</v>
      </c>
      <c r="D35" s="8">
        <v>6.3166998326778412E-2</v>
      </c>
      <c r="E35" s="8">
        <f t="shared" si="1"/>
        <v>6.3166998326778412E-2</v>
      </c>
      <c r="F35" s="8">
        <v>6.1384282112121582</v>
      </c>
      <c r="G35" s="8">
        <v>220.1696838378906</v>
      </c>
      <c r="H35" s="8">
        <v>5.2865443154101728</v>
      </c>
      <c r="I35" s="8">
        <v>40.636676306840549</v>
      </c>
      <c r="J35" s="7">
        <v>52.288646629684578</v>
      </c>
      <c r="K35" s="7">
        <v>1.7951601900206455</v>
      </c>
    </row>
    <row r="36" spans="1:11" ht="12" customHeight="1" x14ac:dyDescent="0.25">
      <c r="A36" s="14">
        <f t="shared" si="0"/>
        <v>41120.375</v>
      </c>
      <c r="B36" s="12">
        <v>92.293228149414063</v>
      </c>
      <c r="C36" s="8">
        <v>0</v>
      </c>
      <c r="D36" s="8">
        <v>6.2073527816483669E-2</v>
      </c>
      <c r="E36" s="8">
        <f t="shared" si="1"/>
        <v>6.2073527816483669E-2</v>
      </c>
      <c r="F36" s="8">
        <v>6.1071310043334961</v>
      </c>
      <c r="G36" s="8">
        <v>221.91898193359373</v>
      </c>
      <c r="H36" s="8">
        <v>5.2865443154101728</v>
      </c>
      <c r="I36" s="8">
        <v>40.685814083589527</v>
      </c>
      <c r="J36" s="7">
        <v>52.315596651626855</v>
      </c>
      <c r="K36" s="7">
        <v>1.6191641098058001</v>
      </c>
    </row>
    <row r="37" spans="1:11" ht="12" customHeight="1" thickBot="1" x14ac:dyDescent="0.3">
      <c r="A37" s="14">
        <f t="shared" si="0"/>
        <v>41121.375</v>
      </c>
      <c r="B37" s="13">
        <v>92.21966552734375</v>
      </c>
      <c r="C37" s="9">
        <v>0</v>
      </c>
      <c r="D37" s="9">
        <v>6.1657000333070755E-2</v>
      </c>
      <c r="E37" s="8">
        <f t="shared" si="1"/>
        <v>6.1657000333070755E-2</v>
      </c>
      <c r="F37" s="9">
        <v>6.145205020904541</v>
      </c>
      <c r="G37" s="9">
        <v>222.32764663696287</v>
      </c>
      <c r="H37" s="9">
        <v>4.5894175645760038</v>
      </c>
      <c r="I37" s="9">
        <v>40.715210262983909</v>
      </c>
      <c r="J37" s="47">
        <v>52.331668155784079</v>
      </c>
      <c r="K37" s="47">
        <v>1.2759716674722406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94.570663452148438</v>
      </c>
      <c r="C39" s="35">
        <f t="shared" ref="C39:K39" si="2">MAX(C7:C36)</f>
        <v>1.6907999292016029E-2</v>
      </c>
      <c r="D39" s="35">
        <f t="shared" si="2"/>
        <v>0.17712900042533875</v>
      </c>
      <c r="E39" s="35">
        <f t="shared" si="2"/>
        <v>0.17712900042533875</v>
      </c>
      <c r="F39" s="35">
        <f t="shared" si="2"/>
        <v>6.6708898544311523</v>
      </c>
      <c r="G39" s="35">
        <f t="shared" si="2"/>
        <v>227.94893875122068</v>
      </c>
      <c r="H39" s="35">
        <f t="shared" si="2"/>
        <v>12.956244279037778</v>
      </c>
      <c r="I39" s="35">
        <f t="shared" si="2"/>
        <v>40.757640521677452</v>
      </c>
      <c r="J39" s="35">
        <f t="shared" si="2"/>
        <v>52.349579009973716</v>
      </c>
      <c r="K39" s="35">
        <f t="shared" si="2"/>
        <v>5.3590809002858775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5"/>
      <c r="C41" s="66"/>
      <c r="D41" s="66"/>
      <c r="E41" s="66"/>
      <c r="F41" s="66"/>
      <c r="G41" s="66"/>
      <c r="H41" s="66"/>
      <c r="I41" s="66"/>
      <c r="J41" s="66"/>
      <c r="K41" s="67"/>
    </row>
    <row r="42" spans="1:11" x14ac:dyDescent="0.25">
      <c r="A42" s="2"/>
      <c r="B42" s="68"/>
      <c r="C42" s="69"/>
      <c r="D42" s="69"/>
      <c r="E42" s="69"/>
      <c r="F42" s="69"/>
      <c r="G42" s="69"/>
      <c r="H42" s="69"/>
      <c r="I42" s="69"/>
      <c r="J42" s="69"/>
      <c r="K42" s="70"/>
    </row>
    <row r="43" spans="1:11" x14ac:dyDescent="0.25">
      <c r="A43" s="2"/>
      <c r="B43" s="68"/>
      <c r="C43" s="69"/>
      <c r="D43" s="69"/>
      <c r="E43" s="69"/>
      <c r="F43" s="69"/>
      <c r="G43" s="69"/>
      <c r="H43" s="69"/>
      <c r="I43" s="69"/>
      <c r="J43" s="69"/>
      <c r="K43" s="70"/>
    </row>
    <row r="44" spans="1:11" x14ac:dyDescent="0.25">
      <c r="A44" s="2"/>
      <c r="B44" s="68"/>
      <c r="C44" s="69"/>
      <c r="D44" s="69"/>
      <c r="E44" s="69"/>
      <c r="F44" s="69"/>
      <c r="G44" s="69"/>
      <c r="H44" s="69"/>
      <c r="I44" s="69"/>
      <c r="J44" s="69"/>
      <c r="K44" s="70"/>
    </row>
    <row r="45" spans="1:11" x14ac:dyDescent="0.25">
      <c r="A45" s="2"/>
      <c r="B45" s="71"/>
      <c r="C45" s="72"/>
      <c r="D45" s="72"/>
      <c r="E45" s="72"/>
      <c r="F45" s="72"/>
      <c r="G45" s="72"/>
      <c r="H45" s="72"/>
      <c r="I45" s="72"/>
      <c r="J45" s="72"/>
      <c r="K45" s="73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7" zoomScale="60" zoomScaleNormal="100" workbookViewId="0">
      <selection activeCell="C30" sqref="C3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1" t="s">
        <v>22</v>
      </c>
      <c r="B1" s="92"/>
      <c r="C1" s="92"/>
      <c r="D1" s="92"/>
      <c r="E1" s="92"/>
      <c r="F1" s="92"/>
      <c r="G1" s="92"/>
      <c r="H1" s="92"/>
      <c r="I1" s="92"/>
      <c r="J1" s="92"/>
      <c r="K1" s="93"/>
    </row>
    <row r="2" spans="1:13" x14ac:dyDescent="0.25">
      <c r="A2" s="60" t="s">
        <v>0</v>
      </c>
      <c r="B2" s="62"/>
      <c r="C2" s="77"/>
      <c r="D2" s="78"/>
      <c r="E2" s="78"/>
      <c r="F2" s="78"/>
      <c r="G2" s="78"/>
      <c r="H2" s="78"/>
      <c r="I2" s="78"/>
      <c r="J2" s="78"/>
      <c r="K2" s="78"/>
    </row>
    <row r="3" spans="1:13" x14ac:dyDescent="0.25">
      <c r="A3" s="60" t="s">
        <v>1</v>
      </c>
      <c r="B3" s="62"/>
      <c r="C3" s="79"/>
      <c r="D3" s="80"/>
      <c r="E3" s="80"/>
      <c r="F3" s="80"/>
      <c r="G3" s="80"/>
      <c r="H3" s="80"/>
      <c r="I3" s="80"/>
      <c r="J3" s="80"/>
      <c r="K3" s="80"/>
    </row>
    <row r="4" spans="1:13" ht="15.75" thickBot="1" x14ac:dyDescent="0.3">
      <c r="A4" s="60" t="s">
        <v>2</v>
      </c>
      <c r="B4" s="60"/>
      <c r="C4" s="81" t="s">
        <v>9</v>
      </c>
      <c r="D4" s="8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5" t="s">
        <v>3</v>
      </c>
      <c r="C6" s="45" t="s">
        <v>14</v>
      </c>
      <c r="D6" s="45" t="s">
        <v>4</v>
      </c>
      <c r="E6" s="46" t="s">
        <v>5</v>
      </c>
      <c r="F6" s="45" t="s">
        <v>6</v>
      </c>
      <c r="G6" s="45" t="s">
        <v>10</v>
      </c>
      <c r="H6" s="45" t="s">
        <v>11</v>
      </c>
      <c r="I6" s="45" t="s">
        <v>12</v>
      </c>
      <c r="J6" s="45" t="s">
        <v>20</v>
      </c>
      <c r="K6" s="45" t="s">
        <v>13</v>
      </c>
      <c r="L6" s="15"/>
    </row>
    <row r="7" spans="1:13" ht="12" customHeight="1" x14ac:dyDescent="0.25">
      <c r="A7" s="14">
        <v>41091.375</v>
      </c>
      <c r="B7" s="11">
        <v>91.90252685546875</v>
      </c>
      <c r="C7" s="10">
        <v>0</v>
      </c>
      <c r="D7" s="10">
        <v>8.4269772571557475E-2</v>
      </c>
      <c r="E7" s="10">
        <f>SUM(C7:D7)</f>
        <v>8.4269772571557475E-2</v>
      </c>
      <c r="F7" s="10">
        <v>6.028663158416748</v>
      </c>
      <c r="G7" s="10">
        <v>197.06046142578123</v>
      </c>
      <c r="H7" s="10">
        <v>0.98759616984870868</v>
      </c>
      <c r="I7" s="10">
        <v>39.967015939276784</v>
      </c>
      <c r="J7" s="10">
        <v>51.872448954421557</v>
      </c>
      <c r="K7" s="10">
        <v>2.6399414717058409E-2</v>
      </c>
    </row>
    <row r="8" spans="1:13" ht="12" customHeight="1" x14ac:dyDescent="0.25">
      <c r="A8" s="14">
        <f t="shared" ref="A8:A37" si="0">A7+1</f>
        <v>41092.375</v>
      </c>
      <c r="B8" s="12">
        <v>91.780921936035156</v>
      </c>
      <c r="C8" s="8">
        <v>0</v>
      </c>
      <c r="D8" s="7">
        <v>5.4770998656749725E-2</v>
      </c>
      <c r="E8" s="10">
        <f t="shared" ref="E8:E37" si="1">SUM(C8:D8)</f>
        <v>5.4770998656749725E-2</v>
      </c>
      <c r="F8" s="8">
        <v>6.0653600692749023</v>
      </c>
      <c r="G8" s="8">
        <v>221.09297409057615</v>
      </c>
      <c r="H8" s="8">
        <v>1.6266289642803331</v>
      </c>
      <c r="I8" s="8">
        <v>40.669737251255107</v>
      </c>
      <c r="J8" s="7">
        <v>52.276539292494931</v>
      </c>
      <c r="K8" s="7">
        <v>2.6399414717058409E-2</v>
      </c>
    </row>
    <row r="9" spans="1:13" ht="12" customHeight="1" x14ac:dyDescent="0.25">
      <c r="A9" s="14">
        <f t="shared" si="0"/>
        <v>41093.375</v>
      </c>
      <c r="B9" s="12">
        <v>91.721054077148438</v>
      </c>
      <c r="C9" s="8">
        <v>0</v>
      </c>
      <c r="D9" s="7">
        <v>5.4533999413251877E-2</v>
      </c>
      <c r="E9" s="10">
        <f t="shared" si="1"/>
        <v>5.4533999413251877E-2</v>
      </c>
      <c r="F9" s="8">
        <v>6.1616220474243164</v>
      </c>
      <c r="G9" s="8">
        <v>220.69595565795896</v>
      </c>
      <c r="H9" s="8">
        <v>1.7428166955863313</v>
      </c>
      <c r="I9" s="8">
        <v>40.656201775869533</v>
      </c>
      <c r="J9" s="7">
        <v>52.277171493798228</v>
      </c>
      <c r="K9" s="7">
        <v>2.6399414717058409E-2</v>
      </c>
    </row>
    <row r="10" spans="1:13" ht="12" customHeight="1" x14ac:dyDescent="0.25">
      <c r="A10" s="14">
        <f t="shared" si="0"/>
        <v>41094.375</v>
      </c>
      <c r="B10" s="12">
        <v>91.894187927246094</v>
      </c>
      <c r="C10" s="8">
        <v>0</v>
      </c>
      <c r="D10" s="7">
        <v>4.644399881362915E-2</v>
      </c>
      <c r="E10" s="10">
        <f t="shared" si="1"/>
        <v>4.644399881362915E-2</v>
      </c>
      <c r="F10" s="8">
        <v>4.4884672164916992</v>
      </c>
      <c r="G10" s="8">
        <v>204.52265014648435</v>
      </c>
      <c r="H10" s="8">
        <v>1.7428166955863313</v>
      </c>
      <c r="I10" s="8">
        <v>39.813027165711858</v>
      </c>
      <c r="J10" s="7">
        <v>51.834316754948233</v>
      </c>
      <c r="K10" s="7">
        <v>2.6399414717058409E-2</v>
      </c>
    </row>
    <row r="11" spans="1:13" ht="12" customHeight="1" x14ac:dyDescent="0.25">
      <c r="A11" s="14">
        <f t="shared" si="0"/>
        <v>41095.375</v>
      </c>
      <c r="B11" s="12">
        <v>94.156656694184107</v>
      </c>
      <c r="C11" s="8">
        <v>0</v>
      </c>
      <c r="D11" s="7">
        <v>3.3952001482248306E-2</v>
      </c>
      <c r="E11" s="10">
        <f t="shared" si="1"/>
        <v>3.3952001482248306E-2</v>
      </c>
      <c r="F11" s="8">
        <v>4.258152961730957</v>
      </c>
      <c r="G11" s="8">
        <v>201.76063385009763</v>
      </c>
      <c r="H11" s="8">
        <v>1.1037839011547068</v>
      </c>
      <c r="I11" s="8">
        <v>39.69625640124643</v>
      </c>
      <c r="J11" s="7">
        <v>51.765788862597979</v>
      </c>
      <c r="K11" s="7">
        <v>2.6399414717058409E-2</v>
      </c>
    </row>
    <row r="12" spans="1:13" ht="12" customHeight="1" x14ac:dyDescent="0.25">
      <c r="A12" s="14">
        <f t="shared" si="0"/>
        <v>41096.375</v>
      </c>
      <c r="B12" s="12">
        <v>94.454986572265625</v>
      </c>
      <c r="C12" s="8">
        <v>0</v>
      </c>
      <c r="D12" s="7">
        <v>3.3805999904870987E-2</v>
      </c>
      <c r="E12" s="10">
        <f t="shared" si="1"/>
        <v>3.3805999904870987E-2</v>
      </c>
      <c r="F12" s="8">
        <v>4.3480520248413086</v>
      </c>
      <c r="G12" s="8">
        <v>202.60822906494138</v>
      </c>
      <c r="H12" s="8">
        <v>1.0456900355017078</v>
      </c>
      <c r="I12" s="8">
        <v>39.741884052142943</v>
      </c>
      <c r="J12" s="7">
        <v>51.803220637605783</v>
      </c>
      <c r="K12" s="7">
        <v>2.6399414717058409E-2</v>
      </c>
    </row>
    <row r="13" spans="1:13" ht="12" customHeight="1" x14ac:dyDescent="0.25">
      <c r="A13" s="14">
        <f t="shared" si="0"/>
        <v>41097.375</v>
      </c>
      <c r="B13" s="12">
        <v>94.45037841796875</v>
      </c>
      <c r="C13" s="8">
        <v>0</v>
      </c>
      <c r="D13" s="8">
        <v>3.3156998455524445E-2</v>
      </c>
      <c r="E13" s="10">
        <f t="shared" si="1"/>
        <v>3.3156998455524445E-2</v>
      </c>
      <c r="F13" s="8">
        <v>4.2849321365356445</v>
      </c>
      <c r="G13" s="8">
        <v>202.05259552001951</v>
      </c>
      <c r="H13" s="8">
        <v>1.3942534109187921</v>
      </c>
      <c r="I13" s="8">
        <v>39.71107447208184</v>
      </c>
      <c r="J13" s="7">
        <v>51.776386193797023</v>
      </c>
      <c r="K13" s="7">
        <v>2.6399414717058409E-2</v>
      </c>
    </row>
    <row r="14" spans="1:13" ht="12" customHeight="1" x14ac:dyDescent="0.25">
      <c r="A14" s="14">
        <f t="shared" si="0"/>
        <v>41098.375</v>
      </c>
      <c r="B14" s="12">
        <v>94.335731506347656</v>
      </c>
      <c r="C14" s="8">
        <v>0</v>
      </c>
      <c r="D14" s="8">
        <v>3.2682999968528748E-2</v>
      </c>
      <c r="E14" s="10">
        <f t="shared" si="1"/>
        <v>3.2682999968528748E-2</v>
      </c>
      <c r="F14" s="8">
        <v>4.2768101692199707</v>
      </c>
      <c r="G14" s="8">
        <v>202.00590362548826</v>
      </c>
      <c r="H14" s="8">
        <v>1.5685350986273341</v>
      </c>
      <c r="I14" s="8">
        <v>39.707676958602995</v>
      </c>
      <c r="J14" s="7">
        <v>51.780161208773514</v>
      </c>
      <c r="K14" s="7">
        <v>2.6399414717058409E-2</v>
      </c>
    </row>
    <row r="15" spans="1:13" ht="12" customHeight="1" x14ac:dyDescent="0.25">
      <c r="A15" s="14">
        <f t="shared" si="0"/>
        <v>41099.375</v>
      </c>
      <c r="B15" s="12">
        <v>94.440895080566406</v>
      </c>
      <c r="C15" s="8">
        <v>0</v>
      </c>
      <c r="D15" s="8">
        <v>3.2118998467922211E-2</v>
      </c>
      <c r="E15" s="10">
        <f t="shared" si="1"/>
        <v>3.2118998467922211E-2</v>
      </c>
      <c r="F15" s="8">
        <v>4.2774181365966797</v>
      </c>
      <c r="G15" s="8">
        <v>201.9881881713867</v>
      </c>
      <c r="H15" s="8">
        <v>0.98759616984870868</v>
      </c>
      <c r="I15" s="8">
        <v>39.708882234468987</v>
      </c>
      <c r="J15" s="7">
        <v>51.780938952822886</v>
      </c>
      <c r="K15" s="7">
        <v>2.6399414717058409E-2</v>
      </c>
    </row>
    <row r="16" spans="1:13" ht="12" customHeight="1" x14ac:dyDescent="0.25">
      <c r="A16" s="14">
        <f t="shared" si="0"/>
        <v>41100.375</v>
      </c>
      <c r="B16" s="12">
        <v>94.322715759277344</v>
      </c>
      <c r="C16" s="8">
        <v>0</v>
      </c>
      <c r="D16" s="8">
        <v>3.2127000391483307E-2</v>
      </c>
      <c r="E16" s="10">
        <f t="shared" si="1"/>
        <v>3.2127000391483307E-2</v>
      </c>
      <c r="F16" s="8">
        <v>4.2924947738647461</v>
      </c>
      <c r="G16" s="8">
        <v>202.23139801025388</v>
      </c>
      <c r="H16" s="8">
        <v>1.7428166955863313</v>
      </c>
      <c r="I16" s="8">
        <v>39.719461372824775</v>
      </c>
      <c r="J16" s="7">
        <v>51.787915908213165</v>
      </c>
      <c r="K16" s="7">
        <v>2.6399414717058409E-2</v>
      </c>
    </row>
    <row r="17" spans="1:11" ht="12" customHeight="1" x14ac:dyDescent="0.25">
      <c r="A17" s="14">
        <f t="shared" si="0"/>
        <v>41101.375</v>
      </c>
      <c r="B17" s="12">
        <v>94.371498107910156</v>
      </c>
      <c r="C17" s="8">
        <v>0</v>
      </c>
      <c r="D17" s="8">
        <v>3.0609000474214554E-2</v>
      </c>
      <c r="E17" s="10">
        <f t="shared" si="1"/>
        <v>3.0609000474214554E-2</v>
      </c>
      <c r="F17" s="8">
        <v>4.2697029113769531</v>
      </c>
      <c r="G17" s="8">
        <v>202.21945037841795</v>
      </c>
      <c r="H17" s="8">
        <v>1.3942534109187921</v>
      </c>
      <c r="I17" s="8">
        <v>39.71731006910926</v>
      </c>
      <c r="J17" s="7">
        <v>51.787479279974924</v>
      </c>
      <c r="K17" s="7">
        <v>2.6399414717058409E-2</v>
      </c>
    </row>
    <row r="18" spans="1:11" ht="12" customHeight="1" x14ac:dyDescent="0.25">
      <c r="A18" s="14">
        <f t="shared" si="0"/>
        <v>41102.375</v>
      </c>
      <c r="B18" s="12">
        <v>93.870513388084873</v>
      </c>
      <c r="C18" s="8">
        <v>0</v>
      </c>
      <c r="D18" s="8">
        <v>3.7682998925447464E-2</v>
      </c>
      <c r="E18" s="10">
        <f t="shared" si="1"/>
        <v>3.7682998925447464E-2</v>
      </c>
      <c r="F18" s="8">
        <v>4.2390518188476562</v>
      </c>
      <c r="G18" s="8">
        <v>186.60147705078123</v>
      </c>
      <c r="H18" s="8">
        <v>1.3361595452657928</v>
      </c>
      <c r="I18" s="8">
        <v>39.564458348248088</v>
      </c>
      <c r="J18" s="7">
        <v>51.642741567207786</v>
      </c>
      <c r="K18" s="7">
        <v>2.6399414717058409E-2</v>
      </c>
    </row>
    <row r="19" spans="1:11" ht="12" customHeight="1" x14ac:dyDescent="0.25">
      <c r="A19" s="14">
        <f t="shared" si="0"/>
        <v>41103.375</v>
      </c>
      <c r="B19" s="12">
        <v>93.807960510253906</v>
      </c>
      <c r="C19" s="8">
        <v>0</v>
      </c>
      <c r="D19" s="8">
        <v>0.1463019996881485</v>
      </c>
      <c r="E19" s="10">
        <f t="shared" si="1"/>
        <v>0.1463019996881485</v>
      </c>
      <c r="F19" s="8">
        <v>5.5497712338179825</v>
      </c>
      <c r="G19" s="8">
        <v>185.57835235595701</v>
      </c>
      <c r="H19" s="8">
        <v>1.1618778575572508</v>
      </c>
      <c r="I19" s="8">
        <v>39.562166049997309</v>
      </c>
      <c r="J19" s="7">
        <v>51.64068577591938</v>
      </c>
      <c r="K19" s="7">
        <v>2.6399414717058409E-2</v>
      </c>
    </row>
    <row r="20" spans="1:11" ht="12" customHeight="1" x14ac:dyDescent="0.25">
      <c r="A20" s="14">
        <f t="shared" si="0"/>
        <v>41104.375</v>
      </c>
      <c r="B20" s="12">
        <v>93.437980651855469</v>
      </c>
      <c r="C20" s="8">
        <v>0</v>
      </c>
      <c r="D20" s="8">
        <v>0.14498099684715271</v>
      </c>
      <c r="E20" s="10">
        <f t="shared" si="1"/>
        <v>0.14498099684715271</v>
      </c>
      <c r="F20" s="8">
        <v>5.6168498992919922</v>
      </c>
      <c r="G20" s="8">
        <v>185.8969787597656</v>
      </c>
      <c r="H20" s="8">
        <v>1.1618778575572508</v>
      </c>
      <c r="I20" s="8">
        <v>39.574946522387584</v>
      </c>
      <c r="J20" s="7">
        <v>51.659342536682686</v>
      </c>
      <c r="K20" s="7">
        <v>2.6399414717058409E-2</v>
      </c>
    </row>
    <row r="21" spans="1:11" ht="12" customHeight="1" x14ac:dyDescent="0.25">
      <c r="A21" s="14">
        <f t="shared" si="0"/>
        <v>41105.375</v>
      </c>
      <c r="B21" s="12">
        <v>93.706710815429687</v>
      </c>
      <c r="C21" s="8">
        <v>0</v>
      </c>
      <c r="D21" s="8">
        <v>9.6831001341342926E-2</v>
      </c>
      <c r="E21" s="10">
        <f t="shared" si="1"/>
        <v>9.6831001341342926E-2</v>
      </c>
      <c r="F21" s="8">
        <v>5.6431084550179529</v>
      </c>
      <c r="G21" s="8">
        <v>186.02793731689451</v>
      </c>
      <c r="H21" s="8">
        <v>1.2199717232102498</v>
      </c>
      <c r="I21" s="8">
        <v>39.58462056679118</v>
      </c>
      <c r="J21" s="7">
        <v>51.667456544776726</v>
      </c>
      <c r="K21" s="7">
        <v>2.6399414717058409E-2</v>
      </c>
    </row>
    <row r="22" spans="1:11" ht="12" customHeight="1" x14ac:dyDescent="0.25">
      <c r="A22" s="14">
        <f t="shared" si="0"/>
        <v>41106.375</v>
      </c>
      <c r="B22" s="12">
        <v>93.709693908691406</v>
      </c>
      <c r="C22" s="8">
        <v>0</v>
      </c>
      <c r="D22" s="8">
        <v>9.3514002859592438E-2</v>
      </c>
      <c r="E22" s="10">
        <f t="shared" si="1"/>
        <v>9.3514002859592438E-2</v>
      </c>
      <c r="F22" s="8">
        <v>5.6414170265197754</v>
      </c>
      <c r="G22" s="8">
        <v>186.0874313354492</v>
      </c>
      <c r="H22" s="8">
        <v>1.5104411422247901</v>
      </c>
      <c r="I22" s="8">
        <v>39.58628521194948</v>
      </c>
      <c r="J22" s="7">
        <v>51.669689716286918</v>
      </c>
      <c r="K22" s="7">
        <v>2.6399414717058409E-2</v>
      </c>
    </row>
    <row r="23" spans="1:11" ht="12" customHeight="1" x14ac:dyDescent="0.25">
      <c r="A23" s="14">
        <f t="shared" si="0"/>
        <v>41107.375</v>
      </c>
      <c r="B23" s="12">
        <v>93.667747497558594</v>
      </c>
      <c r="C23" s="8">
        <v>0</v>
      </c>
      <c r="D23" s="8">
        <v>9.3126997351646423E-2</v>
      </c>
      <c r="E23" s="10">
        <f t="shared" si="1"/>
        <v>9.3126997351646423E-2</v>
      </c>
      <c r="F23" s="8">
        <v>5.6212739944458008</v>
      </c>
      <c r="G23" s="8">
        <v>186.1467575073242</v>
      </c>
      <c r="H23" s="8">
        <v>1.2218545270874723</v>
      </c>
      <c r="I23" s="8">
        <v>39.584079329704196</v>
      </c>
      <c r="J23" s="7">
        <v>51.669698812708553</v>
      </c>
      <c r="K23" s="7">
        <v>2.6399414717058409E-2</v>
      </c>
    </row>
    <row r="24" spans="1:11" ht="12" customHeight="1" x14ac:dyDescent="0.25">
      <c r="A24" s="14">
        <f t="shared" si="0"/>
        <v>41108.375</v>
      </c>
      <c r="B24" s="12">
        <v>93.689498901367188</v>
      </c>
      <c r="C24" s="8">
        <v>0</v>
      </c>
      <c r="D24" s="8">
        <v>9.1255001723766327E-2</v>
      </c>
      <c r="E24" s="10">
        <f t="shared" si="1"/>
        <v>9.1255001723766327E-2</v>
      </c>
      <c r="F24" s="8">
        <v>5.6172728538513184</v>
      </c>
      <c r="G24" s="8">
        <v>186.29131164550779</v>
      </c>
      <c r="H24" s="8">
        <v>1.2199717232102498</v>
      </c>
      <c r="I24" s="8">
        <v>39.58541650368381</v>
      </c>
      <c r="J24" s="7">
        <v>51.671454422083151</v>
      </c>
      <c r="K24" s="7">
        <v>3.5199218727800685E-2</v>
      </c>
    </row>
    <row r="25" spans="1:11" ht="12" customHeight="1" x14ac:dyDescent="0.25">
      <c r="A25" s="14">
        <f t="shared" si="0"/>
        <v>41109.375</v>
      </c>
      <c r="B25" s="12">
        <v>93.631805419921875</v>
      </c>
      <c r="C25" s="8">
        <v>0</v>
      </c>
      <c r="D25" s="8">
        <v>8.9837998151779175E-2</v>
      </c>
      <c r="E25" s="10">
        <f t="shared" si="1"/>
        <v>8.9837998151779175E-2</v>
      </c>
      <c r="F25" s="8">
        <v>5.6055140495300293</v>
      </c>
      <c r="G25" s="8">
        <v>186.20548095703123</v>
      </c>
      <c r="H25" s="8">
        <v>1.1618778575572508</v>
      </c>
      <c r="I25" s="8">
        <v>39.581491397750426</v>
      </c>
      <c r="J25" s="7">
        <v>51.66897109897814</v>
      </c>
      <c r="K25" s="7">
        <v>2.6399414717058409E-2</v>
      </c>
    </row>
    <row r="26" spans="1:11" ht="12" customHeight="1" x14ac:dyDescent="0.25">
      <c r="A26" s="14">
        <f t="shared" si="0"/>
        <v>41110.375</v>
      </c>
      <c r="B26" s="12">
        <v>93.692001342773438</v>
      </c>
      <c r="C26" s="8">
        <v>0</v>
      </c>
      <c r="D26" s="8">
        <v>8.7788000702857971E-2</v>
      </c>
      <c r="E26" s="10">
        <f t="shared" si="1"/>
        <v>8.7788000702857971E-2</v>
      </c>
      <c r="F26" s="8">
        <v>5.6259040832519531</v>
      </c>
      <c r="G26" s="8">
        <v>186.33368530273435</v>
      </c>
      <c r="H26" s="8">
        <v>1.6847228299333323</v>
      </c>
      <c r="I26" s="8">
        <v>39.592657255301354</v>
      </c>
      <c r="J26" s="7">
        <v>51.681237623546309</v>
      </c>
      <c r="K26" s="7">
        <v>2.6399414717058409E-2</v>
      </c>
    </row>
    <row r="27" spans="1:11" ht="12" customHeight="1" x14ac:dyDescent="0.25">
      <c r="A27" s="14">
        <f t="shared" si="0"/>
        <v>41111.375</v>
      </c>
      <c r="B27" s="12">
        <v>93.652183532714844</v>
      </c>
      <c r="C27" s="8">
        <v>0</v>
      </c>
      <c r="D27" s="8">
        <v>8.6474999785423279E-2</v>
      </c>
      <c r="E27" s="10">
        <f t="shared" si="1"/>
        <v>8.6474999785423279E-2</v>
      </c>
      <c r="F27" s="8">
        <v>5.6386590003967285</v>
      </c>
      <c r="G27" s="8">
        <v>186.38713684082029</v>
      </c>
      <c r="H27" s="8">
        <v>1.6847228299333323</v>
      </c>
      <c r="I27" s="8">
        <v>39.597901342371102</v>
      </c>
      <c r="J27" s="7">
        <v>51.684948963571387</v>
      </c>
      <c r="K27" s="7">
        <v>2.6399414717058409E-2</v>
      </c>
    </row>
    <row r="28" spans="1:11" ht="12" customHeight="1" x14ac:dyDescent="0.25">
      <c r="A28" s="14">
        <f t="shared" si="0"/>
        <v>41112.375</v>
      </c>
      <c r="B28" s="12">
        <v>93.664413452148438</v>
      </c>
      <c r="C28" s="8">
        <v>0</v>
      </c>
      <c r="D28" s="8">
        <v>8.4354996681213379E-2</v>
      </c>
      <c r="E28" s="10">
        <f t="shared" si="1"/>
        <v>8.4354996681213379E-2</v>
      </c>
      <c r="F28" s="8">
        <v>5.6436939239501953</v>
      </c>
      <c r="G28" s="8">
        <v>186.3447326660156</v>
      </c>
      <c r="H28" s="8">
        <v>1.5685350986273341</v>
      </c>
      <c r="I28" s="8">
        <v>39.599938940816244</v>
      </c>
      <c r="J28" s="7">
        <v>51.686167884069818</v>
      </c>
      <c r="K28" s="7">
        <v>2.6399414717058409E-2</v>
      </c>
    </row>
    <row r="29" spans="1:11" ht="12" customHeight="1" x14ac:dyDescent="0.25">
      <c r="A29" s="14">
        <f t="shared" si="0"/>
        <v>41113.375</v>
      </c>
      <c r="B29" s="12">
        <v>93.670608520507813</v>
      </c>
      <c r="C29" s="8">
        <v>0</v>
      </c>
      <c r="D29" s="8">
        <v>8.1846997141838074E-2</v>
      </c>
      <c r="E29" s="10">
        <f t="shared" si="1"/>
        <v>8.1846997141838074E-2</v>
      </c>
      <c r="F29" s="8">
        <v>5.7148571014404297</v>
      </c>
      <c r="G29" s="8">
        <v>186.39499511718748</v>
      </c>
      <c r="H29" s="8">
        <v>1.5685350986273341</v>
      </c>
      <c r="I29" s="8">
        <v>39.614206678143034</v>
      </c>
      <c r="J29" s="7">
        <v>51.697019915074513</v>
      </c>
      <c r="K29" s="7">
        <v>2.6399414717058409E-2</v>
      </c>
    </row>
    <row r="30" spans="1:11" ht="12" customHeight="1" x14ac:dyDescent="0.25">
      <c r="A30" s="14">
        <f t="shared" si="0"/>
        <v>41114.375</v>
      </c>
      <c r="B30" s="12">
        <v>93.394882202148438</v>
      </c>
      <c r="C30" s="8">
        <v>0</v>
      </c>
      <c r="D30" s="8">
        <v>8.1669002771377563E-2</v>
      </c>
      <c r="E30" s="10">
        <f t="shared" si="1"/>
        <v>8.1669002771377563E-2</v>
      </c>
      <c r="F30" s="8">
        <v>5.6663599014282227</v>
      </c>
      <c r="G30" s="8">
        <v>186.38200225830076</v>
      </c>
      <c r="H30" s="8">
        <v>1.2780655888632491</v>
      </c>
      <c r="I30" s="8">
        <v>39.608771566219062</v>
      </c>
      <c r="J30" s="7">
        <v>51.693740655076873</v>
      </c>
      <c r="K30" s="7">
        <v>2.6399414717058409E-2</v>
      </c>
    </row>
    <row r="31" spans="1:11" ht="12" customHeight="1" x14ac:dyDescent="0.25">
      <c r="A31" s="14">
        <f t="shared" si="0"/>
        <v>41115.375</v>
      </c>
      <c r="B31" s="12">
        <v>93.670478820800781</v>
      </c>
      <c r="C31" s="8">
        <v>0</v>
      </c>
      <c r="D31" s="8">
        <v>8.1816002726554871E-2</v>
      </c>
      <c r="E31" s="10">
        <f t="shared" si="1"/>
        <v>8.1816002726554871E-2</v>
      </c>
      <c r="F31" s="8">
        <v>5.6607851982116699</v>
      </c>
      <c r="G31" s="8">
        <v>186.5611633300781</v>
      </c>
      <c r="H31" s="8">
        <v>1.2780655888632491</v>
      </c>
      <c r="I31" s="8">
        <v>39.60811207565088</v>
      </c>
      <c r="J31" s="7">
        <v>51.694018095936585</v>
      </c>
      <c r="K31" s="7">
        <v>2.6399414717058409E-2</v>
      </c>
    </row>
    <row r="32" spans="1:11" ht="12" customHeight="1" x14ac:dyDescent="0.25">
      <c r="A32" s="14">
        <f t="shared" si="0"/>
        <v>41116.375</v>
      </c>
      <c r="B32" s="12">
        <v>92.175402863354535</v>
      </c>
      <c r="C32" s="8">
        <v>0</v>
      </c>
      <c r="D32" s="8">
        <v>6.2350999563932419E-2</v>
      </c>
      <c r="E32" s="10">
        <f t="shared" si="1"/>
        <v>6.2350999563932419E-2</v>
      </c>
      <c r="F32" s="8">
        <v>5.6650657653808594</v>
      </c>
      <c r="G32" s="8">
        <v>186.60485687255857</v>
      </c>
      <c r="H32" s="8">
        <v>1.6847228299333323</v>
      </c>
      <c r="I32" s="8">
        <v>39.609785817230815</v>
      </c>
      <c r="J32" s="7">
        <v>51.694163638682667</v>
      </c>
      <c r="K32" s="7">
        <v>2.6399414717058409E-2</v>
      </c>
    </row>
    <row r="33" spans="1:11" ht="12" customHeight="1" x14ac:dyDescent="0.25">
      <c r="A33" s="14">
        <f t="shared" si="0"/>
        <v>41117.375</v>
      </c>
      <c r="B33" s="12">
        <v>92.0301513671875</v>
      </c>
      <c r="C33" s="8">
        <v>0</v>
      </c>
      <c r="D33" s="8">
        <v>4.4302999973297119E-2</v>
      </c>
      <c r="E33" s="10">
        <f t="shared" si="1"/>
        <v>4.4302999973297119E-2</v>
      </c>
      <c r="F33" s="8">
        <v>5.875330924987793</v>
      </c>
      <c r="G33" s="8">
        <v>219.79439010620115</v>
      </c>
      <c r="H33" s="8">
        <v>1.1037839011547068</v>
      </c>
      <c r="I33" s="8">
        <v>40.610392196540417</v>
      </c>
      <c r="J33" s="7">
        <v>52.269439535412644</v>
      </c>
      <c r="K33" s="7">
        <v>2.6399414717058409E-2</v>
      </c>
    </row>
    <row r="34" spans="1:11" ht="12" customHeight="1" x14ac:dyDescent="0.25">
      <c r="A34" s="14">
        <f t="shared" si="0"/>
        <v>41118.375</v>
      </c>
      <c r="B34" s="12">
        <v>92.114845275878906</v>
      </c>
      <c r="C34" s="8">
        <v>0</v>
      </c>
      <c r="D34" s="8">
        <v>4.3786998838186264E-2</v>
      </c>
      <c r="E34" s="10">
        <f t="shared" si="1"/>
        <v>4.3786998838186264E-2</v>
      </c>
      <c r="F34" s="8">
        <v>5.9306888580322266</v>
      </c>
      <c r="G34" s="8">
        <v>218.6985038757324</v>
      </c>
      <c r="H34" s="8">
        <v>1.6266289642803331</v>
      </c>
      <c r="I34" s="8">
        <v>40.531535317429189</v>
      </c>
      <c r="J34" s="7">
        <v>52.21655748826614</v>
      </c>
      <c r="K34" s="7">
        <v>2.6399414717058409E-2</v>
      </c>
    </row>
    <row r="35" spans="1:11" ht="12" customHeight="1" x14ac:dyDescent="0.25">
      <c r="A35" s="14">
        <f t="shared" si="0"/>
        <v>41119.375</v>
      </c>
      <c r="B35" s="12">
        <v>92.052604675292969</v>
      </c>
      <c r="C35" s="8">
        <v>0</v>
      </c>
      <c r="D35" s="8">
        <v>4.3577000498771667E-2</v>
      </c>
      <c r="E35" s="10">
        <f t="shared" si="1"/>
        <v>4.3577000498771667E-2</v>
      </c>
      <c r="F35" s="8">
        <v>5.925875186920166</v>
      </c>
      <c r="G35" s="8">
        <v>218.68886413574216</v>
      </c>
      <c r="H35" s="8">
        <v>1.3942534109187921</v>
      </c>
      <c r="I35" s="8">
        <v>40.534791836372769</v>
      </c>
      <c r="J35" s="7">
        <v>52.224444085819421</v>
      </c>
      <c r="K35" s="7">
        <v>2.6399414717058409E-2</v>
      </c>
    </row>
    <row r="36" spans="1:11" ht="12" customHeight="1" x14ac:dyDescent="0.25">
      <c r="A36" s="14">
        <f t="shared" si="0"/>
        <v>41120.375</v>
      </c>
      <c r="B36" s="12">
        <v>92.010391396166654</v>
      </c>
      <c r="C36" s="8">
        <v>0</v>
      </c>
      <c r="D36" s="8">
        <v>4.2344000190496445E-2</v>
      </c>
      <c r="E36" s="10">
        <f t="shared" si="1"/>
        <v>4.2344000190496445E-2</v>
      </c>
      <c r="F36" s="8">
        <v>5.9291319847106934</v>
      </c>
      <c r="G36" s="8">
        <v>218.74173150122954</v>
      </c>
      <c r="H36" s="8">
        <v>1.3361595452657928</v>
      </c>
      <c r="I36" s="8">
        <v>40.537693594872763</v>
      </c>
      <c r="J36" s="7">
        <v>52.226186050561587</v>
      </c>
      <c r="K36" s="7">
        <v>2.6399414717058409E-2</v>
      </c>
    </row>
    <row r="37" spans="1:11" ht="12" customHeight="1" thickBot="1" x14ac:dyDescent="0.3">
      <c r="A37" s="14">
        <f t="shared" si="0"/>
        <v>41121.375</v>
      </c>
      <c r="B37" s="13">
        <v>91.92547607421875</v>
      </c>
      <c r="C37" s="9">
        <v>0</v>
      </c>
      <c r="D37" s="9">
        <v>4.2075999081134796E-2</v>
      </c>
      <c r="E37" s="10">
        <f t="shared" si="1"/>
        <v>4.2075999081134796E-2</v>
      </c>
      <c r="F37" s="9">
        <v>5.9037508964538574</v>
      </c>
      <c r="G37" s="9">
        <v>220.52813949584959</v>
      </c>
      <c r="H37" s="9">
        <v>1.6266289642803331</v>
      </c>
      <c r="I37" s="9">
        <v>40.593877643070989</v>
      </c>
      <c r="J37" s="47">
        <v>52.256718189762971</v>
      </c>
      <c r="K37" s="47">
        <v>3.5199218727800685E-2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91.721054077148438</v>
      </c>
      <c r="C39" s="35">
        <f t="shared" ref="C39:K39" si="2">MIN(C7:C36)</f>
        <v>0</v>
      </c>
      <c r="D39" s="35">
        <f t="shared" si="2"/>
        <v>3.0609000474214554E-2</v>
      </c>
      <c r="E39" s="35">
        <f t="shared" si="2"/>
        <v>3.0609000474214554E-2</v>
      </c>
      <c r="F39" s="35">
        <f t="shared" si="2"/>
        <v>4.2390518188476562</v>
      </c>
      <c r="G39" s="35">
        <f t="shared" si="2"/>
        <v>185.57835235595701</v>
      </c>
      <c r="H39" s="35">
        <f t="shared" si="2"/>
        <v>0.98759616984870868</v>
      </c>
      <c r="I39" s="35">
        <f t="shared" si="2"/>
        <v>39.562166049997309</v>
      </c>
      <c r="J39" s="35">
        <f t="shared" si="2"/>
        <v>51.64068577591938</v>
      </c>
      <c r="K39" s="35">
        <f t="shared" si="2"/>
        <v>2.6399414717058409E-2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2"/>
      <c r="C41" s="83"/>
      <c r="D41" s="83"/>
      <c r="E41" s="83"/>
      <c r="F41" s="83"/>
      <c r="G41" s="83"/>
      <c r="H41" s="83"/>
      <c r="I41" s="83"/>
      <c r="J41" s="83"/>
      <c r="K41" s="84"/>
    </row>
    <row r="42" spans="1:11" x14ac:dyDescent="0.25">
      <c r="A42" s="2"/>
      <c r="B42" s="85"/>
      <c r="C42" s="86"/>
      <c r="D42" s="86"/>
      <c r="E42" s="86"/>
      <c r="F42" s="86"/>
      <c r="G42" s="86"/>
      <c r="H42" s="86"/>
      <c r="I42" s="86"/>
      <c r="J42" s="86"/>
      <c r="K42" s="87"/>
    </row>
    <row r="43" spans="1:11" x14ac:dyDescent="0.25">
      <c r="A43" s="2"/>
      <c r="B43" s="85"/>
      <c r="C43" s="86"/>
      <c r="D43" s="86"/>
      <c r="E43" s="86"/>
      <c r="F43" s="86"/>
      <c r="G43" s="86"/>
      <c r="H43" s="86"/>
      <c r="I43" s="86"/>
      <c r="J43" s="86"/>
      <c r="K43" s="87"/>
    </row>
    <row r="44" spans="1:11" x14ac:dyDescent="0.25">
      <c r="A44" s="2"/>
      <c r="B44" s="85"/>
      <c r="C44" s="86"/>
      <c r="D44" s="86"/>
      <c r="E44" s="86"/>
      <c r="F44" s="86"/>
      <c r="G44" s="86"/>
      <c r="H44" s="86"/>
      <c r="I44" s="86"/>
      <c r="J44" s="86"/>
      <c r="K44" s="87"/>
    </row>
    <row r="45" spans="1:11" x14ac:dyDescent="0.25">
      <c r="A45" s="2"/>
      <c r="B45" s="88"/>
      <c r="C45" s="89"/>
      <c r="D45" s="89"/>
      <c r="E45" s="89"/>
      <c r="F45" s="89"/>
      <c r="G45" s="89"/>
      <c r="H45" s="89"/>
      <c r="I45" s="89"/>
      <c r="J45" s="89"/>
      <c r="K45" s="90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topLeftCell="A7" zoomScale="60" zoomScaleNormal="100" workbookViewId="0">
      <selection activeCell="N22" sqref="N22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9" t="s">
        <v>16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7" x14ac:dyDescent="0.25">
      <c r="A2" s="60" t="s">
        <v>0</v>
      </c>
      <c r="B2" s="62"/>
      <c r="C2" s="63"/>
      <c r="D2" s="63"/>
      <c r="E2" s="63"/>
      <c r="F2" s="63"/>
      <c r="G2" s="63"/>
      <c r="H2" s="63"/>
      <c r="I2" s="63"/>
      <c r="J2" s="63"/>
      <c r="K2" s="63"/>
      <c r="L2" s="37"/>
      <c r="M2" s="29"/>
      <c r="N2" s="29"/>
    </row>
    <row r="3" spans="1:17" x14ac:dyDescent="0.25">
      <c r="A3" s="60" t="s">
        <v>1</v>
      </c>
      <c r="B3" s="62"/>
      <c r="C3" s="64"/>
      <c r="D3" s="64"/>
      <c r="E3" s="64"/>
      <c r="F3" s="64"/>
      <c r="G3" s="64"/>
      <c r="H3" s="64"/>
      <c r="I3" s="64"/>
      <c r="J3" s="64"/>
      <c r="K3" s="64"/>
      <c r="L3" s="37"/>
      <c r="M3" s="29"/>
      <c r="N3" s="29"/>
    </row>
    <row r="4" spans="1:17" ht="15.75" thickBot="1" x14ac:dyDescent="0.3">
      <c r="A4" s="60" t="s">
        <v>2</v>
      </c>
      <c r="B4" s="60"/>
      <c r="C4" s="61" t="s">
        <v>9</v>
      </c>
      <c r="D4" s="6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41061.375</v>
      </c>
      <c r="B7" s="11">
        <v>92.754935743076317</v>
      </c>
      <c r="C7" s="10">
        <v>0</v>
      </c>
      <c r="D7" s="10">
        <v>0.16164530040662009</v>
      </c>
      <c r="E7" s="10">
        <f>SUM(C7:D7)</f>
        <v>0.16164530040662009</v>
      </c>
      <c r="F7" s="10">
        <v>6.3725888574852316</v>
      </c>
      <c r="G7" s="10">
        <v>198.27784271358473</v>
      </c>
      <c r="H7" s="10">
        <v>2.3884763357428263</v>
      </c>
      <c r="I7" s="10">
        <v>39.99845760146755</v>
      </c>
      <c r="J7" s="10">
        <v>51.888027262627681</v>
      </c>
      <c r="K7" s="10">
        <v>0.27728067209890561</v>
      </c>
      <c r="L7" s="39"/>
      <c r="M7" s="30" t="s">
        <v>27</v>
      </c>
      <c r="N7" s="30" t="s">
        <v>28</v>
      </c>
    </row>
    <row r="8" spans="1:17" ht="12" customHeight="1" x14ac:dyDescent="0.25">
      <c r="A8" s="14">
        <f t="shared" ref="A8:A36" si="0">A7+1</f>
        <v>41062.375</v>
      </c>
      <c r="B8" s="12">
        <v>91.810887174983492</v>
      </c>
      <c r="C8" s="8">
        <v>0</v>
      </c>
      <c r="D8" s="7">
        <v>7.5633022025446153E-2</v>
      </c>
      <c r="E8" s="8">
        <f>SUM(C8:D8)</f>
        <v>7.5633022025446153E-2</v>
      </c>
      <c r="F8" s="8">
        <v>6.2359542396222416</v>
      </c>
      <c r="G8" s="8">
        <v>221.99433256861903</v>
      </c>
      <c r="H8" s="8">
        <v>2.4674707917922838</v>
      </c>
      <c r="I8" s="8">
        <v>40.719844080853797</v>
      </c>
      <c r="J8" s="7">
        <v>52.319141396039377</v>
      </c>
      <c r="K8" s="7">
        <v>5.4069566020047165E-2</v>
      </c>
      <c r="L8" s="40"/>
      <c r="M8" s="36"/>
      <c r="N8" s="36"/>
    </row>
    <row r="9" spans="1:17" ht="12" customHeight="1" x14ac:dyDescent="0.25">
      <c r="A9" s="14">
        <f t="shared" si="0"/>
        <v>41063.375</v>
      </c>
      <c r="B9" s="12">
        <v>91.823045584401541</v>
      </c>
      <c r="C9" s="8">
        <v>0</v>
      </c>
      <c r="D9" s="7">
        <v>7.3696509149376657E-2</v>
      </c>
      <c r="E9" s="8">
        <f t="shared" ref="E9:E37" si="1">SUM(C9:D9)</f>
        <v>7.3696509149376657E-2</v>
      </c>
      <c r="F9" s="8">
        <v>6.2603271034820311</v>
      </c>
      <c r="G9" s="8">
        <v>221.4568636965295</v>
      </c>
      <c r="H9" s="8">
        <v>3.1738649510095045</v>
      </c>
      <c r="I9" s="8">
        <v>40.70598004643832</v>
      </c>
      <c r="J9" s="7">
        <v>52.312640109319723</v>
      </c>
      <c r="K9" s="7">
        <v>6.4781065899450166E-2</v>
      </c>
      <c r="L9" s="40"/>
      <c r="M9" s="36"/>
      <c r="N9" s="36"/>
    </row>
    <row r="10" spans="1:17" ht="12" customHeight="1" x14ac:dyDescent="0.25">
      <c r="A10" s="14">
        <f t="shared" si="0"/>
        <v>41064.375</v>
      </c>
      <c r="B10" s="12">
        <v>92.617924980900412</v>
      </c>
      <c r="C10" s="8">
        <v>0</v>
      </c>
      <c r="D10" s="7">
        <v>7.7234877087670947E-2</v>
      </c>
      <c r="E10" s="8">
        <f t="shared" si="1"/>
        <v>7.7234877087670947E-2</v>
      </c>
      <c r="F10" s="8">
        <v>5.6679147178343694</v>
      </c>
      <c r="G10" s="8">
        <v>216.1173329870654</v>
      </c>
      <c r="H10" s="8">
        <v>3.3843853915207682</v>
      </c>
      <c r="I10" s="8">
        <v>40.406536594442549</v>
      </c>
      <c r="J10" s="7">
        <v>52.147273971854119</v>
      </c>
      <c r="K10" s="7">
        <v>8.0497269191952658E-2</v>
      </c>
      <c r="L10" s="40"/>
      <c r="M10" s="36"/>
      <c r="N10" s="36"/>
    </row>
    <row r="11" spans="1:17" ht="12" customHeight="1" x14ac:dyDescent="0.25">
      <c r="A11" s="14">
        <f t="shared" si="0"/>
        <v>41065.375</v>
      </c>
      <c r="B11" s="12">
        <v>94.446574232478284</v>
      </c>
      <c r="C11" s="8">
        <v>0</v>
      </c>
      <c r="D11" s="7">
        <v>5.0531608850301148E-2</v>
      </c>
      <c r="E11" s="8">
        <f t="shared" si="1"/>
        <v>5.0531608850301148E-2</v>
      </c>
      <c r="F11" s="8">
        <v>4.3479820988528219</v>
      </c>
      <c r="G11" s="8">
        <v>202.73573779078652</v>
      </c>
      <c r="H11" s="8">
        <v>3.3979986238840372</v>
      </c>
      <c r="I11" s="8">
        <v>39.7374629895995</v>
      </c>
      <c r="J11" s="7">
        <v>51.793075451500322</v>
      </c>
      <c r="K11" s="7">
        <v>3.6653797510193806E-2</v>
      </c>
      <c r="L11" s="40"/>
      <c r="M11" s="36"/>
      <c r="N11" s="36"/>
    </row>
    <row r="12" spans="1:17" ht="12" customHeight="1" x14ac:dyDescent="0.25">
      <c r="A12" s="14">
        <f t="shared" si="0"/>
        <v>41066.375</v>
      </c>
      <c r="B12" s="12">
        <v>94.441535551480499</v>
      </c>
      <c r="C12" s="8">
        <v>0</v>
      </c>
      <c r="D12" s="7">
        <v>3.5354391917027966E-2</v>
      </c>
      <c r="E12" s="8">
        <f t="shared" si="1"/>
        <v>3.5354391917027966E-2</v>
      </c>
      <c r="F12" s="8">
        <v>4.3667162313031982</v>
      </c>
      <c r="G12" s="8">
        <v>202.84159390934076</v>
      </c>
      <c r="H12" s="8">
        <v>3.4757134479317058</v>
      </c>
      <c r="I12" s="8">
        <v>39.749510708255372</v>
      </c>
      <c r="J12" s="7">
        <v>51.806811493537403</v>
      </c>
      <c r="K12" s="7">
        <v>3.5076270301954579E-2</v>
      </c>
      <c r="L12" s="40"/>
      <c r="M12" s="36"/>
      <c r="N12" s="36"/>
    </row>
    <row r="13" spans="1:17" ht="12" customHeight="1" x14ac:dyDescent="0.25">
      <c r="A13" s="14">
        <f t="shared" si="0"/>
        <v>41067.375</v>
      </c>
      <c r="B13" s="12">
        <v>94.470434984558167</v>
      </c>
      <c r="C13" s="8">
        <v>0</v>
      </c>
      <c r="D13" s="8">
        <v>3.9049740421443484E-2</v>
      </c>
      <c r="E13" s="8">
        <f t="shared" si="1"/>
        <v>3.9049740421443484E-2</v>
      </c>
      <c r="F13" s="8">
        <v>4.3394154537425544</v>
      </c>
      <c r="G13" s="8">
        <v>202.63340960934192</v>
      </c>
      <c r="H13" s="8">
        <v>3.7480910819439162</v>
      </c>
      <c r="I13" s="8">
        <v>39.737011715572308</v>
      </c>
      <c r="J13" s="7">
        <v>51.798252286411547</v>
      </c>
      <c r="K13" s="7">
        <v>1.8138563168676031E-2</v>
      </c>
      <c r="L13" s="40"/>
      <c r="M13" s="36"/>
      <c r="N13" s="36"/>
    </row>
    <row r="14" spans="1:17" ht="12" customHeight="1" x14ac:dyDescent="0.25">
      <c r="A14" s="14">
        <f t="shared" si="0"/>
        <v>41068.375</v>
      </c>
      <c r="B14" s="12">
        <v>94.448569382819102</v>
      </c>
      <c r="C14" s="8">
        <v>0</v>
      </c>
      <c r="D14" s="8">
        <v>3.5919824719812525E-2</v>
      </c>
      <c r="E14" s="8">
        <f t="shared" si="1"/>
        <v>3.5919824719812525E-2</v>
      </c>
      <c r="F14" s="8">
        <v>4.3583722271375764</v>
      </c>
      <c r="G14" s="8">
        <v>202.8377579744928</v>
      </c>
      <c r="H14" s="8">
        <v>3.8630162943124073</v>
      </c>
      <c r="I14" s="8">
        <v>39.747389914970796</v>
      </c>
      <c r="J14" s="7">
        <v>51.80537270326262</v>
      </c>
      <c r="K14" s="7">
        <v>3.6705681463051872E-2</v>
      </c>
      <c r="L14" s="40"/>
      <c r="M14" s="36"/>
      <c r="N14" s="36"/>
    </row>
    <row r="15" spans="1:17" ht="12" customHeight="1" x14ac:dyDescent="0.25">
      <c r="A15" s="14">
        <f t="shared" si="0"/>
        <v>41069.375</v>
      </c>
      <c r="B15" s="12">
        <v>94.45575092831875</v>
      </c>
      <c r="C15" s="8">
        <v>0</v>
      </c>
      <c r="D15" s="8">
        <v>3.6457411173490599E-2</v>
      </c>
      <c r="E15" s="8">
        <f t="shared" si="1"/>
        <v>3.6457411173490599E-2</v>
      </c>
      <c r="F15" s="8">
        <v>4.3521877395948518</v>
      </c>
      <c r="G15" s="8">
        <v>202.78360884069787</v>
      </c>
      <c r="H15" s="8">
        <v>3.8524005242421135</v>
      </c>
      <c r="I15" s="8">
        <v>39.744430898224927</v>
      </c>
      <c r="J15" s="7">
        <v>51.80348156149249</v>
      </c>
      <c r="K15" s="7">
        <v>3.3952042393537323E-2</v>
      </c>
      <c r="L15" s="40"/>
      <c r="M15" s="36"/>
      <c r="N15" s="36"/>
    </row>
    <row r="16" spans="1:17" ht="12" customHeight="1" x14ac:dyDescent="0.25">
      <c r="A16" s="14">
        <f t="shared" si="0"/>
        <v>41070.375</v>
      </c>
      <c r="B16" s="12">
        <v>94.462385081040637</v>
      </c>
      <c r="C16" s="8">
        <v>0</v>
      </c>
      <c r="D16" s="8">
        <v>3.9546076248252751E-2</v>
      </c>
      <c r="E16" s="8">
        <f t="shared" si="1"/>
        <v>3.9546076248252751E-2</v>
      </c>
      <c r="F16" s="8">
        <v>4.3480907208376687</v>
      </c>
      <c r="G16" s="8">
        <v>202.65834941470337</v>
      </c>
      <c r="H16" s="8">
        <v>3.8529485999977413</v>
      </c>
      <c r="I16" s="8">
        <v>39.738722107340138</v>
      </c>
      <c r="J16" s="7">
        <v>51.798899453324502</v>
      </c>
      <c r="K16" s="7">
        <v>4.3995718178848744E-2</v>
      </c>
      <c r="L16" s="40"/>
      <c r="M16" s="36"/>
      <c r="N16" s="36"/>
    </row>
    <row r="17" spans="1:14" ht="12" customHeight="1" x14ac:dyDescent="0.25">
      <c r="A17" s="14">
        <f t="shared" si="0"/>
        <v>41071.375</v>
      </c>
      <c r="B17" s="12">
        <v>94.458149670622831</v>
      </c>
      <c r="C17" s="8">
        <v>0</v>
      </c>
      <c r="D17" s="8">
        <v>3.7097182751130844E-2</v>
      </c>
      <c r="E17" s="8">
        <f t="shared" si="1"/>
        <v>3.7097182751130844E-2</v>
      </c>
      <c r="F17" s="8">
        <v>4.348916407707768</v>
      </c>
      <c r="G17" s="8">
        <v>202.7946366340768</v>
      </c>
      <c r="H17" s="8">
        <v>3.9962999131453882</v>
      </c>
      <c r="I17" s="8">
        <v>39.743494557667056</v>
      </c>
      <c r="J17" s="7">
        <v>51.802665467569796</v>
      </c>
      <c r="K17" s="7">
        <v>6.0129352994821798E-2</v>
      </c>
      <c r="L17" s="40"/>
      <c r="M17" s="36"/>
      <c r="N17" s="36"/>
    </row>
    <row r="18" spans="1:14" ht="12" customHeight="1" x14ac:dyDescent="0.25">
      <c r="A18" s="14">
        <f t="shared" si="0"/>
        <v>41072.375</v>
      </c>
      <c r="B18" s="12">
        <v>94.199656767007482</v>
      </c>
      <c r="C18" s="8">
        <v>0</v>
      </c>
      <c r="D18" s="8">
        <v>0.12938972674676885</v>
      </c>
      <c r="E18" s="8">
        <f t="shared" si="1"/>
        <v>0.12938972674676885</v>
      </c>
      <c r="F18" s="8">
        <v>4.8715135553480762</v>
      </c>
      <c r="G18" s="8">
        <v>195.06111756383012</v>
      </c>
      <c r="H18" s="8">
        <v>3.8808718234271948</v>
      </c>
      <c r="I18" s="8">
        <v>39.63540621757592</v>
      </c>
      <c r="J18" s="7">
        <v>51.701577342093351</v>
      </c>
      <c r="K18" s="7">
        <v>5.4664494463077883E-2</v>
      </c>
      <c r="L18" s="40"/>
      <c r="M18" s="36"/>
      <c r="N18" s="36"/>
    </row>
    <row r="19" spans="1:14" ht="12" customHeight="1" x14ac:dyDescent="0.25">
      <c r="A19" s="14">
        <f t="shared" si="0"/>
        <v>41073.375</v>
      </c>
      <c r="B19" s="12">
        <v>93.793094802931805</v>
      </c>
      <c r="C19" s="8">
        <v>0</v>
      </c>
      <c r="D19" s="8">
        <v>0.1917717889327808</v>
      </c>
      <c r="E19" s="8">
        <f t="shared" si="1"/>
        <v>0.1917717889327808</v>
      </c>
      <c r="F19" s="8">
        <v>5.6470390936800401</v>
      </c>
      <c r="G19" s="8">
        <v>185.98448658125204</v>
      </c>
      <c r="H19" s="8">
        <v>3.2785095240210063</v>
      </c>
      <c r="I19" s="8">
        <v>39.564200775053671</v>
      </c>
      <c r="J19" s="7">
        <v>51.635095180684338</v>
      </c>
      <c r="K19" s="7">
        <v>1.8605103039087547E-2</v>
      </c>
      <c r="L19" s="40"/>
      <c r="M19" s="36"/>
      <c r="N19" s="36"/>
    </row>
    <row r="20" spans="1:14" ht="12" customHeight="1" x14ac:dyDescent="0.25">
      <c r="A20" s="14">
        <f t="shared" si="0"/>
        <v>41074.375</v>
      </c>
      <c r="B20" s="12">
        <v>93.803854084867126</v>
      </c>
      <c r="C20" s="8">
        <v>0</v>
      </c>
      <c r="D20" s="8">
        <v>0.18509374735718412</v>
      </c>
      <c r="E20" s="8">
        <f t="shared" si="1"/>
        <v>0.18509374735718412</v>
      </c>
      <c r="F20" s="8">
        <v>5.6372015517980216</v>
      </c>
      <c r="G20" s="8">
        <v>186.10415253986667</v>
      </c>
      <c r="H20" s="8">
        <v>2.7180669549365493</v>
      </c>
      <c r="I20" s="8">
        <v>39.567355047439591</v>
      </c>
      <c r="J20" s="7">
        <v>51.639931276910801</v>
      </c>
      <c r="K20" s="7">
        <v>0.10417794742036753</v>
      </c>
      <c r="L20" s="40"/>
      <c r="M20" s="36"/>
      <c r="N20" s="36"/>
    </row>
    <row r="21" spans="1:14" ht="12" customHeight="1" x14ac:dyDescent="0.25">
      <c r="A21" s="14">
        <f t="shared" si="0"/>
        <v>41075.375</v>
      </c>
      <c r="B21" s="12">
        <v>93.75251036027872</v>
      </c>
      <c r="C21" s="8">
        <v>0</v>
      </c>
      <c r="D21" s="8">
        <v>0.14808304134022562</v>
      </c>
      <c r="E21" s="8">
        <f t="shared" si="1"/>
        <v>0.14808304134022562</v>
      </c>
      <c r="F21" s="8">
        <v>5.7208908200528397</v>
      </c>
      <c r="G21" s="8">
        <v>186.5903907774769</v>
      </c>
      <c r="H21" s="8">
        <v>2.4773413049335029</v>
      </c>
      <c r="I21" s="8">
        <v>39.608321918225599</v>
      </c>
      <c r="J21" s="7">
        <v>51.679980771773501</v>
      </c>
      <c r="K21" s="7">
        <v>1.4519808062126122E-2</v>
      </c>
      <c r="L21" s="40"/>
      <c r="M21" s="36"/>
      <c r="N21" s="36"/>
    </row>
    <row r="22" spans="1:14" ht="12" customHeight="1" x14ac:dyDescent="0.25">
      <c r="A22" s="14">
        <f t="shared" si="0"/>
        <v>41076.375</v>
      </c>
      <c r="B22" s="12">
        <v>93.730790388706765</v>
      </c>
      <c r="C22" s="8">
        <v>0</v>
      </c>
      <c r="D22" s="8">
        <v>0.13268376504413948</v>
      </c>
      <c r="E22" s="8">
        <f t="shared" si="1"/>
        <v>0.13268376504413948</v>
      </c>
      <c r="F22" s="8">
        <v>5.7551123078457644</v>
      </c>
      <c r="G22" s="8">
        <v>186.8191160453589</v>
      </c>
      <c r="H22" s="8">
        <v>2.9713890660617781</v>
      </c>
      <c r="I22" s="8">
        <v>39.625854581946555</v>
      </c>
      <c r="J22" s="7">
        <v>51.696789991331165</v>
      </c>
      <c r="K22" s="7">
        <v>2.7719539611423961E-2</v>
      </c>
      <c r="L22" s="40"/>
      <c r="M22" s="36"/>
      <c r="N22" s="36"/>
    </row>
    <row r="23" spans="1:14" ht="12" customHeight="1" x14ac:dyDescent="0.25">
      <c r="A23" s="14">
        <f t="shared" si="0"/>
        <v>41077.375</v>
      </c>
      <c r="B23" s="12">
        <v>93.734203590829281</v>
      </c>
      <c r="C23" s="8">
        <v>0</v>
      </c>
      <c r="D23" s="8">
        <v>0.13296440110855201</v>
      </c>
      <c r="E23" s="8">
        <f t="shared" si="1"/>
        <v>0.13296440110855201</v>
      </c>
      <c r="F23" s="8">
        <v>5.7504884713239477</v>
      </c>
      <c r="G23" s="8">
        <v>186.82601405266831</v>
      </c>
      <c r="H23" s="8">
        <v>3.3284665435780032</v>
      </c>
      <c r="I23" s="8">
        <v>39.624946649183016</v>
      </c>
      <c r="J23" s="7">
        <v>51.696144819253178</v>
      </c>
      <c r="K23" s="7">
        <v>1.641839569266005E-2</v>
      </c>
      <c r="L23" s="40"/>
      <c r="M23" s="36"/>
      <c r="N23" s="36"/>
    </row>
    <row r="24" spans="1:14" ht="12" customHeight="1" x14ac:dyDescent="0.25">
      <c r="A24" s="14">
        <f t="shared" si="0"/>
        <v>41078.375</v>
      </c>
      <c r="B24" s="12">
        <v>93.724840249691724</v>
      </c>
      <c r="C24" s="8">
        <v>0</v>
      </c>
      <c r="D24" s="8">
        <v>0.12427699781727357</v>
      </c>
      <c r="E24" s="8">
        <f t="shared" si="1"/>
        <v>0.12427699781727357</v>
      </c>
      <c r="F24" s="8">
        <v>5.7647123679333125</v>
      </c>
      <c r="G24" s="8">
        <v>186.99414180669396</v>
      </c>
      <c r="H24" s="8">
        <v>3.195779678743973</v>
      </c>
      <c r="I24" s="8">
        <v>39.635030216892211</v>
      </c>
      <c r="J24" s="7">
        <v>51.705858834055825</v>
      </c>
      <c r="K24" s="7">
        <v>0.12672475233819386</v>
      </c>
      <c r="L24" s="40"/>
      <c r="M24" s="36"/>
      <c r="N24" s="36"/>
    </row>
    <row r="25" spans="1:14" ht="12" customHeight="1" x14ac:dyDescent="0.25">
      <c r="A25" s="14">
        <f t="shared" si="0"/>
        <v>41079.375</v>
      </c>
      <c r="B25" s="12">
        <v>93.735551994880765</v>
      </c>
      <c r="C25" s="8">
        <v>0</v>
      </c>
      <c r="D25" s="8">
        <v>0.1304711138952519</v>
      </c>
      <c r="E25" s="8">
        <f t="shared" si="1"/>
        <v>0.1304711138952519</v>
      </c>
      <c r="F25" s="8">
        <v>5.7495481000824933</v>
      </c>
      <c r="G25" s="8">
        <v>186.87886160542712</v>
      </c>
      <c r="H25" s="8">
        <v>3.3953912799382242</v>
      </c>
      <c r="I25" s="8">
        <v>39.626760197059355</v>
      </c>
      <c r="J25" s="7">
        <v>51.698236259305077</v>
      </c>
      <c r="K25" s="7">
        <v>0.62995770984834243</v>
      </c>
      <c r="L25" s="40"/>
      <c r="M25" s="36"/>
      <c r="N25" s="36"/>
    </row>
    <row r="26" spans="1:14" ht="12" customHeight="1" x14ac:dyDescent="0.25">
      <c r="A26" s="14">
        <f t="shared" si="0"/>
        <v>41080.375</v>
      </c>
      <c r="B26" s="12">
        <v>93.713955904845051</v>
      </c>
      <c r="C26" s="8">
        <v>0</v>
      </c>
      <c r="D26" s="8">
        <v>0.1173693268102652</v>
      </c>
      <c r="E26" s="8">
        <f t="shared" si="1"/>
        <v>0.1173693268102652</v>
      </c>
      <c r="F26" s="8">
        <v>5.7829534912407983</v>
      </c>
      <c r="G26" s="8">
        <v>187.05831509898644</v>
      </c>
      <c r="H26" s="8">
        <v>3.8196369632221034</v>
      </c>
      <c r="I26" s="8">
        <v>39.642299639158047</v>
      </c>
      <c r="J26" s="7">
        <v>51.713030122053866</v>
      </c>
      <c r="K26" s="7">
        <v>0.13019766116579609</v>
      </c>
      <c r="L26" s="40"/>
      <c r="M26" s="36"/>
      <c r="N26" s="36"/>
    </row>
    <row r="27" spans="1:14" ht="12" customHeight="1" x14ac:dyDescent="0.25">
      <c r="A27" s="14">
        <f t="shared" si="0"/>
        <v>41081.375</v>
      </c>
      <c r="B27" s="12">
        <v>93.709577809723314</v>
      </c>
      <c r="C27" s="8">
        <v>0</v>
      </c>
      <c r="D27" s="8">
        <v>0.11707619155411764</v>
      </c>
      <c r="E27" s="8">
        <f t="shared" si="1"/>
        <v>0.11707619155411764</v>
      </c>
      <c r="F27" s="8">
        <v>5.7869829548251213</v>
      </c>
      <c r="G27" s="8">
        <v>187.09141661551791</v>
      </c>
      <c r="H27" s="8">
        <v>4.2547215853148526</v>
      </c>
      <c r="I27" s="8">
        <v>39.643942869878032</v>
      </c>
      <c r="J27" s="7">
        <v>51.714057911993237</v>
      </c>
      <c r="K27" s="7">
        <v>2.915144237843623E-2</v>
      </c>
      <c r="L27" s="40"/>
      <c r="M27" s="36"/>
      <c r="N27" s="36"/>
    </row>
    <row r="28" spans="1:14" ht="12" customHeight="1" x14ac:dyDescent="0.25">
      <c r="A28" s="14">
        <f t="shared" si="0"/>
        <v>41082.375</v>
      </c>
      <c r="B28" s="12">
        <v>93.683497192427069</v>
      </c>
      <c r="C28" s="8">
        <v>0</v>
      </c>
      <c r="D28" s="8">
        <v>0.1132511367756715</v>
      </c>
      <c r="E28" s="8">
        <f t="shared" si="1"/>
        <v>0.1132511367756715</v>
      </c>
      <c r="F28" s="8">
        <v>5.8235454006224225</v>
      </c>
      <c r="G28" s="8">
        <v>187.06431731015562</v>
      </c>
      <c r="H28" s="8">
        <v>4.2915459579510902</v>
      </c>
      <c r="I28" s="8">
        <v>39.651719255216747</v>
      </c>
      <c r="J28" s="7">
        <v>51.720197917046733</v>
      </c>
      <c r="K28" s="7">
        <v>4.4257463485275018E-2</v>
      </c>
      <c r="L28" s="40"/>
      <c r="M28" s="36"/>
      <c r="N28" s="36"/>
    </row>
    <row r="29" spans="1:14" ht="12" customHeight="1" x14ac:dyDescent="0.25">
      <c r="A29" s="14">
        <f t="shared" si="0"/>
        <v>41083.375</v>
      </c>
      <c r="B29" s="12">
        <v>93.681163025689969</v>
      </c>
      <c r="C29" s="8">
        <v>0</v>
      </c>
      <c r="D29" s="8">
        <v>0.11496519456107529</v>
      </c>
      <c r="E29" s="8">
        <f t="shared" si="1"/>
        <v>0.11496519456107529</v>
      </c>
      <c r="F29" s="8">
        <v>5.8255593424759358</v>
      </c>
      <c r="G29" s="8">
        <v>187.0350553516156</v>
      </c>
      <c r="H29" s="8">
        <v>4.33062020103569</v>
      </c>
      <c r="I29" s="8">
        <v>39.650809828283442</v>
      </c>
      <c r="J29" s="7">
        <v>51.718901092357719</v>
      </c>
      <c r="K29" s="7">
        <v>1.6208705391955496E-2</v>
      </c>
      <c r="L29" s="40"/>
      <c r="M29" s="36"/>
      <c r="N29" s="36"/>
    </row>
    <row r="30" spans="1:14" ht="12" customHeight="1" x14ac:dyDescent="0.25">
      <c r="A30" s="14">
        <f t="shared" si="0"/>
        <v>41084.375</v>
      </c>
      <c r="B30" s="12">
        <v>93.718925803653704</v>
      </c>
      <c r="C30" s="8">
        <v>0</v>
      </c>
      <c r="D30" s="8">
        <v>0.12339066814171053</v>
      </c>
      <c r="E30" s="8">
        <f t="shared" si="1"/>
        <v>0.12339066814171053</v>
      </c>
      <c r="F30" s="8">
        <v>5.7731906838074725</v>
      </c>
      <c r="G30" s="8">
        <v>186.98099427723352</v>
      </c>
      <c r="H30" s="8">
        <v>4.1108095098315722</v>
      </c>
      <c r="I30" s="8">
        <v>39.636656607787359</v>
      </c>
      <c r="J30" s="7">
        <v>51.707075511303685</v>
      </c>
      <c r="K30" s="7">
        <v>2.736033298717672E-2</v>
      </c>
      <c r="L30" s="40"/>
      <c r="M30" s="36"/>
      <c r="N30" s="36"/>
    </row>
    <row r="31" spans="1:14" ht="12" customHeight="1" x14ac:dyDescent="0.25">
      <c r="A31" s="14">
        <f t="shared" si="0"/>
        <v>41085.375</v>
      </c>
      <c r="B31" s="12">
        <v>93.732116639283987</v>
      </c>
      <c r="C31" s="8">
        <v>0</v>
      </c>
      <c r="D31" s="8">
        <v>0.11799275418976266</v>
      </c>
      <c r="E31" s="8">
        <f t="shared" si="1"/>
        <v>0.11799275418976266</v>
      </c>
      <c r="F31" s="8">
        <v>5.7575689545801279</v>
      </c>
      <c r="G31" s="8">
        <v>187.12872949104917</v>
      </c>
      <c r="H31" s="8">
        <v>3.8908458100948344</v>
      </c>
      <c r="I31" s="8">
        <v>39.638889432253862</v>
      </c>
      <c r="J31" s="7">
        <v>51.710814860470173</v>
      </c>
      <c r="K31" s="7">
        <v>0.23743357195807094</v>
      </c>
      <c r="L31" s="40"/>
      <c r="M31" s="36"/>
      <c r="N31" s="36"/>
    </row>
    <row r="32" spans="1:14" ht="12" customHeight="1" x14ac:dyDescent="0.25">
      <c r="A32" s="14">
        <f t="shared" si="0"/>
        <v>41086.375</v>
      </c>
      <c r="B32" s="12">
        <v>92.944145906386879</v>
      </c>
      <c r="C32" s="8">
        <v>0</v>
      </c>
      <c r="D32" s="8">
        <v>0.11115742779350005</v>
      </c>
      <c r="E32" s="8">
        <f t="shared" si="1"/>
        <v>0.11115742779350005</v>
      </c>
      <c r="F32" s="8">
        <v>5.7699078612221744</v>
      </c>
      <c r="G32" s="8">
        <v>205.93723333442881</v>
      </c>
      <c r="H32" s="8">
        <v>4.211072899760973</v>
      </c>
      <c r="I32" s="8">
        <v>40.135272657669461</v>
      </c>
      <c r="J32" s="7">
        <v>51.984158633174957</v>
      </c>
      <c r="K32" s="7">
        <v>6.5202290268524435E-2</v>
      </c>
      <c r="L32" s="40"/>
      <c r="M32" s="36"/>
      <c r="N32" s="36"/>
    </row>
    <row r="33" spans="1:14" ht="12" customHeight="1" x14ac:dyDescent="0.25">
      <c r="A33" s="14">
        <f t="shared" si="0"/>
        <v>41087.375</v>
      </c>
      <c r="B33" s="12">
        <v>92.100710475675015</v>
      </c>
      <c r="C33" s="8">
        <v>0</v>
      </c>
      <c r="D33" s="8">
        <v>5.8576113719358384E-2</v>
      </c>
      <c r="E33" s="8">
        <f t="shared" si="1"/>
        <v>5.8576113719358384E-2</v>
      </c>
      <c r="F33" s="8">
        <v>6.0186680832699606</v>
      </c>
      <c r="G33" s="8">
        <v>220.9061447461622</v>
      </c>
      <c r="H33" s="8">
        <v>4.1590674691700462</v>
      </c>
      <c r="I33" s="8">
        <v>40.632401677878882</v>
      </c>
      <c r="J33" s="7">
        <v>52.279260996917472</v>
      </c>
      <c r="K33" s="7">
        <v>6.4071710831631642E-2</v>
      </c>
      <c r="L33" s="40"/>
      <c r="M33" s="36"/>
      <c r="N33" s="36"/>
    </row>
    <row r="34" spans="1:14" ht="12" customHeight="1" x14ac:dyDescent="0.25">
      <c r="A34" s="14">
        <f t="shared" si="0"/>
        <v>41088.375</v>
      </c>
      <c r="B34" s="12">
        <v>92.146593718820668</v>
      </c>
      <c r="C34" s="8">
        <v>0</v>
      </c>
      <c r="D34" s="8">
        <v>5.5500307570244337E-2</v>
      </c>
      <c r="E34" s="8">
        <f t="shared" si="1"/>
        <v>5.5500307570244337E-2</v>
      </c>
      <c r="F34" s="8">
        <v>6.0497187169537305</v>
      </c>
      <c r="G34" s="8">
        <v>219.64708192631977</v>
      </c>
      <c r="H34" s="8">
        <v>3.9958859859256122</v>
      </c>
      <c r="I34" s="8">
        <v>40.596109667686996</v>
      </c>
      <c r="J34" s="7">
        <v>52.261073497125821</v>
      </c>
      <c r="K34" s="7">
        <v>3.5095126072267099E-2</v>
      </c>
      <c r="L34" s="40"/>
      <c r="M34" s="36"/>
      <c r="N34" s="36"/>
    </row>
    <row r="35" spans="1:14" ht="12" customHeight="1" x14ac:dyDescent="0.25">
      <c r="A35" s="14">
        <f t="shared" si="0"/>
        <v>41089.375</v>
      </c>
      <c r="B35" s="12">
        <v>92.198956056792198</v>
      </c>
      <c r="C35" s="8">
        <v>0</v>
      </c>
      <c r="D35" s="8">
        <v>6.1908872861868358E-2</v>
      </c>
      <c r="E35" s="8">
        <f t="shared" si="1"/>
        <v>6.1908872861868358E-2</v>
      </c>
      <c r="F35" s="8">
        <v>6.0051964454495232</v>
      </c>
      <c r="G35" s="8">
        <v>219.28722788839139</v>
      </c>
      <c r="H35" s="8">
        <v>4.1562729496169251</v>
      </c>
      <c r="I35" s="8">
        <v>40.572044620376253</v>
      </c>
      <c r="J35" s="7">
        <v>52.245012820698271</v>
      </c>
      <c r="K35" s="7">
        <v>2.5431876965158383E-2</v>
      </c>
      <c r="L35" s="40"/>
      <c r="M35" s="36"/>
      <c r="N35" s="36"/>
    </row>
    <row r="36" spans="1:14" ht="12" customHeight="1" x14ac:dyDescent="0.25">
      <c r="A36" s="14">
        <f t="shared" si="0"/>
        <v>41090.375</v>
      </c>
      <c r="B36" s="12">
        <v>92.05957847598647</v>
      </c>
      <c r="C36" s="8">
        <v>0</v>
      </c>
      <c r="D36" s="8">
        <v>5.1313781243447397E-2</v>
      </c>
      <c r="E36" s="8">
        <f t="shared" si="1"/>
        <v>5.1313781243447397E-2</v>
      </c>
      <c r="F36" s="8">
        <v>6.061535565267401</v>
      </c>
      <c r="G36" s="8">
        <v>221.08975521978152</v>
      </c>
      <c r="H36" s="8">
        <v>4.2485077934576303</v>
      </c>
      <c r="I36" s="8">
        <v>40.650733987107657</v>
      </c>
      <c r="J36" s="7">
        <v>52.292594349227038</v>
      </c>
      <c r="K36" s="7">
        <v>4.3792114333792313E-2</v>
      </c>
      <c r="L36" s="40"/>
      <c r="M36" s="36"/>
      <c r="N36" s="36"/>
    </row>
    <row r="37" spans="1:14" ht="12" customHeight="1" thickBot="1" x14ac:dyDescent="0.3">
      <c r="A37" s="42"/>
      <c r="B37" s="26">
        <v>92.038845917063156</v>
      </c>
      <c r="C37" s="27">
        <v>0</v>
      </c>
      <c r="D37" s="27">
        <v>5.2157767634256683E-2</v>
      </c>
      <c r="E37" s="8">
        <f t="shared" si="1"/>
        <v>5.2157767634256683E-2</v>
      </c>
      <c r="F37" s="27">
        <v>6.0463156450641984</v>
      </c>
      <c r="G37" s="27">
        <v>221.68137772804559</v>
      </c>
      <c r="H37" s="27">
        <v>4.1143298012926</v>
      </c>
      <c r="I37" s="27">
        <v>40.668129933973383</v>
      </c>
      <c r="J37" s="48">
        <v>52.301600144939705</v>
      </c>
      <c r="K37" s="48">
        <v>5.0273310152060505E-2</v>
      </c>
      <c r="L37" s="40"/>
      <c r="M37" s="36"/>
      <c r="N37" s="36"/>
    </row>
    <row r="38" spans="1:14" ht="17.25" customHeight="1" x14ac:dyDescent="0.25">
      <c r="A38" s="59" t="s">
        <v>26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91.810887174983492</v>
      </c>
      <c r="C40" s="31">
        <f>MIN(C7:C36)</f>
        <v>0</v>
      </c>
      <c r="D40" s="31">
        <f t="shared" ref="D40:K40" si="2">MIN(D7:D36)</f>
        <v>3.5354391917027966E-2</v>
      </c>
      <c r="E40" s="31">
        <f t="shared" si="2"/>
        <v>3.5354391917027966E-2</v>
      </c>
      <c r="F40" s="31">
        <f t="shared" si="2"/>
        <v>4.3394154537425544</v>
      </c>
      <c r="G40" s="31">
        <f t="shared" si="2"/>
        <v>185.98448658125204</v>
      </c>
      <c r="H40" s="31">
        <f t="shared" si="2"/>
        <v>2.3884763357428263</v>
      </c>
      <c r="I40" s="31">
        <f t="shared" si="2"/>
        <v>39.564200775053671</v>
      </c>
      <c r="J40" s="31">
        <f t="shared" si="2"/>
        <v>51.635095180684338</v>
      </c>
      <c r="K40" s="31">
        <f t="shared" si="2"/>
        <v>1.4519808062126122E-2</v>
      </c>
      <c r="L40" s="28"/>
    </row>
    <row r="41" spans="1:14" x14ac:dyDescent="0.25">
      <c r="A41" s="20" t="s">
        <v>18</v>
      </c>
      <c r="B41" s="32">
        <f>AVERAGE(B7:B37)</f>
        <v>93.432024596136173</v>
      </c>
      <c r="C41" s="32">
        <f t="shared" ref="C41:K41" si="3">AVERAGE(C7:C37)</f>
        <v>0</v>
      </c>
      <c r="D41" s="32">
        <f t="shared" si="3"/>
        <v>9.4566453866065422E-2</v>
      </c>
      <c r="E41" s="32">
        <f t="shared" si="3"/>
        <v>9.4566453866065422E-2</v>
      </c>
      <c r="F41" s="32">
        <f t="shared" si="3"/>
        <v>5.5031004906594738</v>
      </c>
      <c r="G41" s="32">
        <f t="shared" si="3"/>
        <v>200.29991600320963</v>
      </c>
      <c r="H41" s="32">
        <f t="shared" si="3"/>
        <v>3.6267677115431232</v>
      </c>
      <c r="I41" s="32">
        <f t="shared" si="3"/>
        <v>39.936636354692858</v>
      </c>
      <c r="J41" s="32">
        <f t="shared" si="3"/>
        <v>51.883130112569539</v>
      </c>
      <c r="K41" s="32">
        <f t="shared" si="3"/>
        <v>8.0727205022156925E-2</v>
      </c>
      <c r="L41" s="28"/>
    </row>
    <row r="42" spans="1:14" x14ac:dyDescent="0.25">
      <c r="A42" s="21" t="s">
        <v>19</v>
      </c>
      <c r="B42" s="33">
        <f>MAX(B7:B36)</f>
        <v>94.470434984558167</v>
      </c>
      <c r="C42" s="33">
        <f>MAX(C7:C36)</f>
        <v>0</v>
      </c>
      <c r="D42" s="33">
        <f t="shared" ref="D42:K42" si="4">MAX(D7:D36)</f>
        <v>0.1917717889327808</v>
      </c>
      <c r="E42" s="33">
        <f t="shared" si="4"/>
        <v>0.1917717889327808</v>
      </c>
      <c r="F42" s="33">
        <f t="shared" si="4"/>
        <v>6.3725888574852316</v>
      </c>
      <c r="G42" s="33">
        <f t="shared" si="4"/>
        <v>221.99433256861903</v>
      </c>
      <c r="H42" s="33">
        <f t="shared" si="4"/>
        <v>4.33062020103569</v>
      </c>
      <c r="I42" s="33">
        <f t="shared" si="4"/>
        <v>40.719844080853797</v>
      </c>
      <c r="J42" s="33">
        <f t="shared" si="4"/>
        <v>52.319141396039377</v>
      </c>
      <c r="K42" s="33">
        <f t="shared" si="4"/>
        <v>0.62995770984834243</v>
      </c>
      <c r="L42" s="28"/>
    </row>
    <row r="43" spans="1:14" ht="15.75" thickBot="1" x14ac:dyDescent="0.3">
      <c r="A43" s="24" t="s">
        <v>25</v>
      </c>
      <c r="B43" s="34">
        <f>STDEV(B7:B37)</f>
        <v>0.90262190497685646</v>
      </c>
      <c r="C43" s="34">
        <f t="shared" ref="C43:K43" si="5">STDEV(C7:C37)</f>
        <v>0</v>
      </c>
      <c r="D43" s="34">
        <f t="shared" si="5"/>
        <v>4.6580134611837333E-2</v>
      </c>
      <c r="E43" s="34">
        <f t="shared" si="5"/>
        <v>4.6580134611837333E-2</v>
      </c>
      <c r="F43" s="34">
        <f t="shared" si="5"/>
        <v>0.68097189012870463</v>
      </c>
      <c r="G43" s="34">
        <f t="shared" si="5"/>
        <v>13.771344714864536</v>
      </c>
      <c r="H43" s="34">
        <f t="shared" si="5"/>
        <v>0.57603899410193338</v>
      </c>
      <c r="I43" s="34">
        <f t="shared" si="5"/>
        <v>0.42696851233999134</v>
      </c>
      <c r="J43" s="34">
        <f t="shared" si="5"/>
        <v>0.24338610577349537</v>
      </c>
      <c r="K43" s="34">
        <f t="shared" si="5"/>
        <v>0.11826289340957277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2"/>
    </row>
    <row r="46" spans="1:14" x14ac:dyDescent="0.25">
      <c r="A46" s="2"/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</row>
    <row r="47" spans="1:14" x14ac:dyDescent="0.25">
      <c r="A47" s="2"/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5"/>
    </row>
    <row r="48" spans="1:14" x14ac:dyDescent="0.25">
      <c r="A48" s="2"/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5"/>
    </row>
    <row r="49" spans="1:14" x14ac:dyDescent="0.25">
      <c r="A49" s="2"/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4" zoomScale="60" zoomScaleNormal="100" workbookViewId="0">
      <selection activeCell="N40" sqref="N4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4" t="s">
        <v>21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3" x14ac:dyDescent="0.25">
      <c r="A2" s="60" t="s">
        <v>0</v>
      </c>
      <c r="B2" s="62"/>
      <c r="C2" s="77"/>
      <c r="D2" s="78"/>
      <c r="E2" s="78"/>
      <c r="F2" s="78"/>
      <c r="G2" s="78"/>
      <c r="H2" s="78"/>
      <c r="I2" s="78"/>
      <c r="J2" s="78"/>
      <c r="K2" s="78"/>
    </row>
    <row r="3" spans="1:13" x14ac:dyDescent="0.25">
      <c r="A3" s="60" t="s">
        <v>1</v>
      </c>
      <c r="B3" s="62"/>
      <c r="C3" s="79"/>
      <c r="D3" s="80"/>
      <c r="E3" s="80"/>
      <c r="F3" s="80"/>
      <c r="G3" s="80"/>
      <c r="H3" s="80"/>
      <c r="I3" s="80"/>
      <c r="J3" s="80"/>
      <c r="K3" s="80"/>
    </row>
    <row r="4" spans="1:13" ht="15.75" thickBot="1" x14ac:dyDescent="0.3">
      <c r="A4" s="60" t="s">
        <v>2</v>
      </c>
      <c r="B4" s="60"/>
      <c r="C4" s="81" t="s">
        <v>9</v>
      </c>
      <c r="D4" s="8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3" t="s">
        <v>3</v>
      </c>
      <c r="C6" s="43" t="s">
        <v>14</v>
      </c>
      <c r="D6" s="43" t="s">
        <v>4</v>
      </c>
      <c r="E6" s="44" t="s">
        <v>5</v>
      </c>
      <c r="F6" s="43" t="s">
        <v>6</v>
      </c>
      <c r="G6" s="43" t="s">
        <v>10</v>
      </c>
      <c r="H6" s="43" t="s">
        <v>11</v>
      </c>
      <c r="I6" s="43" t="s">
        <v>12</v>
      </c>
      <c r="J6" s="43" t="s">
        <v>20</v>
      </c>
      <c r="K6" s="43" t="s">
        <v>13</v>
      </c>
      <c r="L6" s="15"/>
    </row>
    <row r="7" spans="1:13" ht="12" customHeight="1" x14ac:dyDescent="0.25">
      <c r="A7" s="14">
        <v>41091.375</v>
      </c>
      <c r="B7" s="11">
        <v>92.759445190429687</v>
      </c>
      <c r="C7" s="10">
        <v>0</v>
      </c>
      <c r="D7" s="10">
        <v>0.16223900020122528</v>
      </c>
      <c r="E7" s="10">
        <f>SUM(C7:D7)</f>
        <v>0.16223900020122528</v>
      </c>
      <c r="F7" s="10">
        <v>6.3755760192871094</v>
      </c>
      <c r="G7" s="10">
        <v>205.21726602962337</v>
      </c>
      <c r="H7" s="10">
        <v>3.6599153511298397</v>
      </c>
      <c r="I7" s="10">
        <v>40.189785251688278</v>
      </c>
      <c r="J7" s="10">
        <v>51.998954521148725</v>
      </c>
      <c r="K7" s="10">
        <v>1.4656889983480343</v>
      </c>
    </row>
    <row r="8" spans="1:13" ht="12" customHeight="1" x14ac:dyDescent="0.25">
      <c r="A8" s="14">
        <f t="shared" ref="A8:A37" si="0">A7+1</f>
        <v>41092.375</v>
      </c>
      <c r="B8" s="12">
        <v>92.539904131797286</v>
      </c>
      <c r="C8" s="8">
        <v>0</v>
      </c>
      <c r="D8" s="7">
        <v>0.1479959448202296</v>
      </c>
      <c r="E8" s="10">
        <f t="shared" ref="E8:E37" si="1">SUM(C8:D8)</f>
        <v>0.1479959448202296</v>
      </c>
      <c r="F8" s="8">
        <v>6.3096127510070801</v>
      </c>
      <c r="G8" s="8">
        <v>222.98559036254881</v>
      </c>
      <c r="H8" s="8">
        <v>4.0084785450478337</v>
      </c>
      <c r="I8" s="8">
        <v>40.738551680886722</v>
      </c>
      <c r="J8" s="7">
        <v>52.335820672258208</v>
      </c>
      <c r="K8" s="7">
        <v>1.2890999354894774</v>
      </c>
    </row>
    <row r="9" spans="1:13" ht="12" customHeight="1" x14ac:dyDescent="0.25">
      <c r="A9" s="14">
        <f t="shared" si="0"/>
        <v>41093.375</v>
      </c>
      <c r="B9" s="12">
        <v>91.922782897949219</v>
      </c>
      <c r="C9" s="8">
        <v>0</v>
      </c>
      <c r="D9" s="7">
        <v>0.13762800395488739</v>
      </c>
      <c r="E9" s="10">
        <f t="shared" si="1"/>
        <v>0.13762800395488739</v>
      </c>
      <c r="F9" s="8">
        <v>6.3687539100646973</v>
      </c>
      <c r="G9" s="8">
        <v>222.2844413757324</v>
      </c>
      <c r="H9" s="8">
        <v>4.5894175645760038</v>
      </c>
      <c r="I9" s="8">
        <v>40.762961928331052</v>
      </c>
      <c r="J9" s="7">
        <v>52.349196960265253</v>
      </c>
      <c r="K9" s="7">
        <v>1.0065574520987086</v>
      </c>
    </row>
    <row r="10" spans="1:13" ht="12" customHeight="1" x14ac:dyDescent="0.25">
      <c r="A10" s="14">
        <f t="shared" si="0"/>
        <v>41094.375</v>
      </c>
      <c r="B10" s="12">
        <v>94.21791375519804</v>
      </c>
      <c r="C10" s="8">
        <v>0</v>
      </c>
      <c r="D10" s="7">
        <v>9.485500305891037E-2</v>
      </c>
      <c r="E10" s="10">
        <f t="shared" si="1"/>
        <v>9.485500305891037E-2</v>
      </c>
      <c r="F10" s="8">
        <v>6.2238421440124512</v>
      </c>
      <c r="G10" s="8">
        <v>221.27842178344724</v>
      </c>
      <c r="H10" s="8">
        <v>4.6475114302290033</v>
      </c>
      <c r="I10" s="8">
        <v>40.690181458868729</v>
      </c>
      <c r="J10" s="7">
        <v>52.304160576774692</v>
      </c>
      <c r="K10" s="7">
        <v>1.1566581813028651</v>
      </c>
    </row>
    <row r="11" spans="1:13" ht="12" customHeight="1" x14ac:dyDescent="0.25">
      <c r="A11" s="14">
        <f t="shared" si="0"/>
        <v>41095.375</v>
      </c>
      <c r="B11" s="12">
        <v>94.548439025878906</v>
      </c>
      <c r="C11" s="8">
        <v>0</v>
      </c>
      <c r="D11" s="7">
        <v>9.7839996218681335E-2</v>
      </c>
      <c r="E11" s="10">
        <f t="shared" si="1"/>
        <v>9.7839996218681335E-2</v>
      </c>
      <c r="F11" s="8">
        <v>4.5722241401672363</v>
      </c>
      <c r="G11" s="8">
        <v>205.28131713867185</v>
      </c>
      <c r="H11" s="8">
        <v>5.4027320467161708</v>
      </c>
      <c r="I11" s="8">
        <v>39.844923768157756</v>
      </c>
      <c r="J11" s="7">
        <v>51.846783400792276</v>
      </c>
      <c r="K11" s="7">
        <v>0.7681622773798843</v>
      </c>
    </row>
    <row r="12" spans="1:13" ht="12" customHeight="1" x14ac:dyDescent="0.25">
      <c r="A12" s="14">
        <f t="shared" si="0"/>
        <v>41096.375</v>
      </c>
      <c r="B12" s="12">
        <v>94.444915771484375</v>
      </c>
      <c r="C12" s="8">
        <v>0</v>
      </c>
      <c r="D12" s="7">
        <v>3.6633998155593872E-2</v>
      </c>
      <c r="E12" s="10">
        <f t="shared" si="1"/>
        <v>3.6633998155593872E-2</v>
      </c>
      <c r="F12" s="8">
        <v>4.3691849708557129</v>
      </c>
      <c r="G12" s="8">
        <v>203.10714569091795</v>
      </c>
      <c r="H12" s="8">
        <v>5.1703562211059948</v>
      </c>
      <c r="I12" s="8">
        <v>39.751171498627265</v>
      </c>
      <c r="J12" s="7">
        <v>51.807741559155936</v>
      </c>
      <c r="K12" s="7">
        <v>0.7416739437254839</v>
      </c>
    </row>
    <row r="13" spans="1:13" ht="12" customHeight="1" x14ac:dyDescent="0.25">
      <c r="A13" s="14">
        <f t="shared" si="0"/>
        <v>41097.375</v>
      </c>
      <c r="B13" s="12">
        <v>94.513198852539063</v>
      </c>
      <c r="C13" s="8">
        <v>0</v>
      </c>
      <c r="D13" s="8">
        <v>4.5217998325824738E-2</v>
      </c>
      <c r="E13" s="10">
        <f t="shared" si="1"/>
        <v>4.5217998325824738E-2</v>
      </c>
      <c r="F13" s="8">
        <v>4.3705878257751465</v>
      </c>
      <c r="G13" s="8">
        <v>203.21517028808591</v>
      </c>
      <c r="H13" s="8">
        <v>5.7512952406341649</v>
      </c>
      <c r="I13" s="8">
        <v>39.753854943008129</v>
      </c>
      <c r="J13" s="7">
        <v>51.809597229168467</v>
      </c>
      <c r="K13" s="7">
        <v>0.62689107864180516</v>
      </c>
    </row>
    <row r="14" spans="1:13" ht="12" customHeight="1" x14ac:dyDescent="0.25">
      <c r="A14" s="14">
        <f t="shared" si="0"/>
        <v>41098.375</v>
      </c>
      <c r="B14" s="12">
        <v>94.527058610491252</v>
      </c>
      <c r="C14" s="8">
        <v>0</v>
      </c>
      <c r="D14" s="8">
        <v>4.7077998518943787E-2</v>
      </c>
      <c r="E14" s="10">
        <f t="shared" si="1"/>
        <v>4.7077998518943787E-2</v>
      </c>
      <c r="F14" s="8">
        <v>4.4564719200134277</v>
      </c>
      <c r="G14" s="8">
        <v>203.84188690185545</v>
      </c>
      <c r="H14" s="8">
        <v>5.8093891062871643</v>
      </c>
      <c r="I14" s="8">
        <v>39.794643297597453</v>
      </c>
      <c r="J14" s="7">
        <v>51.832310993978808</v>
      </c>
      <c r="K14" s="7">
        <v>0.73284449917401717</v>
      </c>
    </row>
    <row r="15" spans="1:13" ht="12" customHeight="1" x14ac:dyDescent="0.25">
      <c r="A15" s="14">
        <f t="shared" si="0"/>
        <v>41099.375</v>
      </c>
      <c r="B15" s="12">
        <v>94.527091979980469</v>
      </c>
      <c r="C15" s="8">
        <v>0</v>
      </c>
      <c r="D15" s="8">
        <v>4.6900998800992966E-2</v>
      </c>
      <c r="E15" s="10">
        <f t="shared" si="1"/>
        <v>4.6900998800992966E-2</v>
      </c>
      <c r="F15" s="8">
        <v>4.3737611770629883</v>
      </c>
      <c r="G15" s="8">
        <v>203.29279174804685</v>
      </c>
      <c r="H15" s="8">
        <v>6.3903281258153344</v>
      </c>
      <c r="I15" s="8">
        <v>39.756561128443089</v>
      </c>
      <c r="J15" s="7">
        <v>51.811994136268005</v>
      </c>
      <c r="K15" s="7">
        <v>0.87411569791209631</v>
      </c>
    </row>
    <row r="16" spans="1:13" ht="12" customHeight="1" x14ac:dyDescent="0.25">
      <c r="A16" s="14">
        <f t="shared" si="0"/>
        <v>41100.375</v>
      </c>
      <c r="B16" s="12">
        <v>94.512336730957031</v>
      </c>
      <c r="C16" s="8">
        <v>0</v>
      </c>
      <c r="D16" s="8">
        <v>5.8334998786449432E-2</v>
      </c>
      <c r="E16" s="10">
        <f t="shared" si="1"/>
        <v>5.8334998786449432E-2</v>
      </c>
      <c r="F16" s="8">
        <v>4.4727840423583984</v>
      </c>
      <c r="G16" s="8">
        <v>236.08703079223631</v>
      </c>
      <c r="H16" s="8">
        <v>5.4608259123691703</v>
      </c>
      <c r="I16" s="8">
        <v>39.792905881066105</v>
      </c>
      <c r="J16" s="7">
        <v>51.831583280248395</v>
      </c>
      <c r="K16" s="7">
        <v>0.90943356203257408</v>
      </c>
    </row>
    <row r="17" spans="1:11" ht="12" customHeight="1" x14ac:dyDescent="0.25">
      <c r="A17" s="14">
        <f t="shared" si="0"/>
        <v>41101.375</v>
      </c>
      <c r="B17" s="12">
        <v>94.532402038574219</v>
      </c>
      <c r="C17" s="8">
        <v>0</v>
      </c>
      <c r="D17" s="8">
        <v>4.345100000500679E-2</v>
      </c>
      <c r="E17" s="10">
        <f t="shared" si="1"/>
        <v>4.345100000500679E-2</v>
      </c>
      <c r="F17" s="8">
        <v>4.4445080757141113</v>
      </c>
      <c r="G17" s="8">
        <v>203.39680328369138</v>
      </c>
      <c r="H17" s="8">
        <v>5.9255768375931623</v>
      </c>
      <c r="I17" s="8">
        <v>39.777169071646057</v>
      </c>
      <c r="J17" s="7">
        <v>51.824010509241347</v>
      </c>
      <c r="K17" s="7">
        <v>1.1125108726309205</v>
      </c>
    </row>
    <row r="18" spans="1:11" ht="12" customHeight="1" x14ac:dyDescent="0.25">
      <c r="A18" s="14">
        <f t="shared" si="0"/>
        <v>41102.375</v>
      </c>
      <c r="B18" s="12">
        <v>94.5562744140625</v>
      </c>
      <c r="C18" s="8">
        <v>0</v>
      </c>
      <c r="D18" s="8">
        <v>0.21514600515365601</v>
      </c>
      <c r="E18" s="10">
        <f t="shared" si="1"/>
        <v>0.21514600515365601</v>
      </c>
      <c r="F18" s="8">
        <v>5.5361102220916294</v>
      </c>
      <c r="G18" s="8">
        <v>237.09282913208006</v>
      </c>
      <c r="H18" s="8">
        <v>6.5646100857725118</v>
      </c>
      <c r="I18" s="8">
        <v>39.725087509602986</v>
      </c>
      <c r="J18" s="7">
        <v>51.791286132427111</v>
      </c>
      <c r="K18" s="7">
        <v>0.90943356203257408</v>
      </c>
    </row>
    <row r="19" spans="1:11" ht="12" customHeight="1" x14ac:dyDescent="0.25">
      <c r="A19" s="14">
        <f t="shared" si="0"/>
        <v>41103.375</v>
      </c>
      <c r="B19" s="12">
        <v>93.835878856744742</v>
      </c>
      <c r="C19" s="8">
        <v>0</v>
      </c>
      <c r="D19" s="8">
        <v>0.21869799494743347</v>
      </c>
      <c r="E19" s="10">
        <f t="shared" si="1"/>
        <v>0.21869799494743347</v>
      </c>
      <c r="F19" s="8">
        <v>5.6945199966430664</v>
      </c>
      <c r="G19" s="8">
        <v>237.01724472045896</v>
      </c>
      <c r="H19" s="8">
        <v>7.1455487423025019</v>
      </c>
      <c r="I19" s="8">
        <v>39.573200009434601</v>
      </c>
      <c r="J19" s="7">
        <v>51.646220948481286</v>
      </c>
      <c r="K19" s="7">
        <v>0.80348014150036218</v>
      </c>
    </row>
    <row r="20" spans="1:11" ht="12" customHeight="1" x14ac:dyDescent="0.25">
      <c r="A20" s="14">
        <f t="shared" si="0"/>
        <v>41104.375</v>
      </c>
      <c r="B20" s="12">
        <v>93.819732666015625</v>
      </c>
      <c r="C20" s="8">
        <v>0</v>
      </c>
      <c r="D20" s="8">
        <v>0.20337699353694916</v>
      </c>
      <c r="E20" s="10">
        <f t="shared" si="1"/>
        <v>0.20337699353694916</v>
      </c>
      <c r="F20" s="8">
        <v>5.9318947792053223</v>
      </c>
      <c r="G20" s="8">
        <v>237.34386672973631</v>
      </c>
      <c r="H20" s="8">
        <v>3.8922908137418357</v>
      </c>
      <c r="I20" s="8">
        <v>39.674697881983114</v>
      </c>
      <c r="J20" s="7">
        <v>51.700058119898969</v>
      </c>
      <c r="K20" s="7">
        <v>1.1478287367513984</v>
      </c>
    </row>
    <row r="21" spans="1:11" ht="12" customHeight="1" x14ac:dyDescent="0.25">
      <c r="A21" s="14">
        <f t="shared" si="0"/>
        <v>41105.375</v>
      </c>
      <c r="B21" s="12">
        <v>93.82257080078125</v>
      </c>
      <c r="C21" s="8">
        <v>0</v>
      </c>
      <c r="D21" s="8">
        <v>0.18152737808221242</v>
      </c>
      <c r="E21" s="10">
        <f t="shared" si="1"/>
        <v>0.18152737808221242</v>
      </c>
      <c r="F21" s="8">
        <v>5.813931941986084</v>
      </c>
      <c r="G21" s="8">
        <v>187.17571105957029</v>
      </c>
      <c r="H21" s="8">
        <v>3.6018211224786607</v>
      </c>
      <c r="I21" s="8">
        <v>39.646544457037997</v>
      </c>
      <c r="J21" s="7">
        <v>51.715926827432646</v>
      </c>
      <c r="K21" s="7">
        <v>1.2184642931631324</v>
      </c>
    </row>
    <row r="22" spans="1:11" ht="12" customHeight="1" x14ac:dyDescent="0.25">
      <c r="A22" s="14">
        <f t="shared" si="0"/>
        <v>41106.375</v>
      </c>
      <c r="B22" s="12">
        <v>93.805809020996094</v>
      </c>
      <c r="C22" s="8">
        <v>0</v>
      </c>
      <c r="D22" s="8">
        <v>0.17677600681781769</v>
      </c>
      <c r="E22" s="10">
        <f t="shared" si="1"/>
        <v>0.17677600681781769</v>
      </c>
      <c r="F22" s="8">
        <v>5.8312821388244629</v>
      </c>
      <c r="G22" s="8">
        <v>237.7409957885742</v>
      </c>
      <c r="H22" s="8">
        <v>5.2284500867589943</v>
      </c>
      <c r="I22" s="8">
        <v>39.654995032732344</v>
      </c>
      <c r="J22" s="7">
        <v>51.722658179438909</v>
      </c>
      <c r="K22" s="7">
        <v>1.1478287367513984</v>
      </c>
    </row>
    <row r="23" spans="1:11" ht="12" customHeight="1" x14ac:dyDescent="0.25">
      <c r="A23" s="14">
        <f t="shared" si="0"/>
        <v>41107.375</v>
      </c>
      <c r="B23" s="12">
        <v>93.812049865722656</v>
      </c>
      <c r="C23" s="8">
        <v>0</v>
      </c>
      <c r="D23" s="8">
        <v>0.17219899594783783</v>
      </c>
      <c r="E23" s="10">
        <f t="shared" si="1"/>
        <v>0.17219899594783783</v>
      </c>
      <c r="F23" s="8">
        <v>5.8629360198974609</v>
      </c>
      <c r="G23" s="8">
        <v>187.3625549316406</v>
      </c>
      <c r="H23" s="8">
        <v>5.2284500867589943</v>
      </c>
      <c r="I23" s="8">
        <v>39.666679386316197</v>
      </c>
      <c r="J23" s="7">
        <v>51.729294019018063</v>
      </c>
      <c r="K23" s="7">
        <v>1.0860225389765203</v>
      </c>
    </row>
    <row r="24" spans="1:11" ht="12" customHeight="1" x14ac:dyDescent="0.25">
      <c r="A24" s="14">
        <f t="shared" si="0"/>
        <v>41108.375</v>
      </c>
      <c r="B24" s="12">
        <v>93.815475463867188</v>
      </c>
      <c r="C24" s="8">
        <v>0</v>
      </c>
      <c r="D24" s="8">
        <v>0.16956399381160736</v>
      </c>
      <c r="E24" s="10">
        <f t="shared" si="1"/>
        <v>0.16956399381160736</v>
      </c>
      <c r="F24" s="8">
        <v>5.8385529518127441</v>
      </c>
      <c r="G24" s="8">
        <v>187.60027160644529</v>
      </c>
      <c r="H24" s="8">
        <v>5.4608259123691703</v>
      </c>
      <c r="I24" s="8">
        <v>39.667161496662587</v>
      </c>
      <c r="J24" s="7">
        <v>51.729589652721046</v>
      </c>
      <c r="K24" s="7">
        <v>1.2537821572836103</v>
      </c>
    </row>
    <row r="25" spans="1:11" ht="12" customHeight="1" x14ac:dyDescent="0.25">
      <c r="A25" s="14">
        <f t="shared" si="0"/>
        <v>41109.375</v>
      </c>
      <c r="B25" s="12">
        <v>93.832168579101563</v>
      </c>
      <c r="C25" s="8">
        <v>0</v>
      </c>
      <c r="D25" s="8">
        <v>0.17050200700759888</v>
      </c>
      <c r="E25" s="10">
        <f t="shared" si="1"/>
        <v>0.17050200700759888</v>
      </c>
      <c r="F25" s="8">
        <v>5.8924398422241211</v>
      </c>
      <c r="G25" s="8">
        <v>188.01426544189451</v>
      </c>
      <c r="H25" s="8">
        <v>6.4484216284701539</v>
      </c>
      <c r="I25" s="8">
        <v>39.688297032320094</v>
      </c>
      <c r="J25" s="7">
        <v>51.742524764279025</v>
      </c>
      <c r="K25" s="7">
        <v>2.5958587600818883</v>
      </c>
    </row>
    <row r="26" spans="1:11" ht="12" customHeight="1" x14ac:dyDescent="0.25">
      <c r="A26" s="14">
        <f t="shared" si="0"/>
        <v>41110.375</v>
      </c>
      <c r="B26" s="12">
        <v>93.821128845214844</v>
      </c>
      <c r="C26" s="8">
        <v>0</v>
      </c>
      <c r="D26" s="8">
        <v>0.15442700684070587</v>
      </c>
      <c r="E26" s="10">
        <f t="shared" si="1"/>
        <v>0.15442700684070587</v>
      </c>
      <c r="F26" s="8">
        <v>5.8502388000488281</v>
      </c>
      <c r="G26" s="8">
        <v>237.50174179077146</v>
      </c>
      <c r="H26" s="8">
        <v>6.6227035884273313</v>
      </c>
      <c r="I26" s="8">
        <v>39.663304613891427</v>
      </c>
      <c r="J26" s="7">
        <v>51.73064028941932</v>
      </c>
      <c r="K26" s="7">
        <v>2.3927813635689312</v>
      </c>
    </row>
    <row r="27" spans="1:11" ht="12" customHeight="1" x14ac:dyDescent="0.25">
      <c r="A27" s="14">
        <f t="shared" si="0"/>
        <v>41111.375</v>
      </c>
      <c r="B27" s="12">
        <v>93.811325073242187</v>
      </c>
      <c r="C27" s="8">
        <v>0</v>
      </c>
      <c r="D27" s="8">
        <v>0.15199099481105804</v>
      </c>
      <c r="E27" s="10">
        <f t="shared" si="1"/>
        <v>0.15199099481105804</v>
      </c>
      <c r="F27" s="8">
        <v>5.8779349327087402</v>
      </c>
      <c r="G27" s="8">
        <v>187.6877502441406</v>
      </c>
      <c r="H27" s="8">
        <v>6.6227035884273313</v>
      </c>
      <c r="I27" s="8">
        <v>39.676103279124966</v>
      </c>
      <c r="J27" s="7">
        <v>51.737371641425582</v>
      </c>
      <c r="K27" s="7">
        <v>0.73284449917401717</v>
      </c>
    </row>
    <row r="28" spans="1:11" ht="12" customHeight="1" x14ac:dyDescent="0.25">
      <c r="A28" s="14">
        <f t="shared" si="0"/>
        <v>41112.375</v>
      </c>
      <c r="B28" s="12">
        <v>93.807586669921875</v>
      </c>
      <c r="C28" s="8">
        <v>0</v>
      </c>
      <c r="D28" s="8">
        <v>0.15135300159454346</v>
      </c>
      <c r="E28" s="10">
        <f t="shared" si="1"/>
        <v>0.15135300159454346</v>
      </c>
      <c r="F28" s="8">
        <v>5.8834128379821777</v>
      </c>
      <c r="G28" s="8">
        <v>187.40647735595701</v>
      </c>
      <c r="H28" s="8">
        <v>6.5646100857725118</v>
      </c>
      <c r="I28" s="8">
        <v>39.675944091746437</v>
      </c>
      <c r="J28" s="7">
        <v>51.739868609163047</v>
      </c>
      <c r="K28" s="7">
        <v>0.9447513402384411</v>
      </c>
    </row>
    <row r="29" spans="1:11" ht="12" customHeight="1" x14ac:dyDescent="0.25">
      <c r="A29" s="14">
        <f t="shared" si="0"/>
        <v>41113.375</v>
      </c>
      <c r="B29" s="12">
        <v>93.748512268066406</v>
      </c>
      <c r="C29" s="8">
        <v>0</v>
      </c>
      <c r="D29" s="8">
        <v>0.14427900314331055</v>
      </c>
      <c r="E29" s="10">
        <f t="shared" si="1"/>
        <v>0.14427900314331055</v>
      </c>
      <c r="F29" s="8">
        <v>5.8821630477905273</v>
      </c>
      <c r="G29" s="8">
        <v>197.91368713378904</v>
      </c>
      <c r="H29" s="8">
        <v>6.8550790510393274</v>
      </c>
      <c r="I29" s="8">
        <v>39.676421653882024</v>
      </c>
      <c r="J29" s="7">
        <v>51.741442290105049</v>
      </c>
      <c r="K29" s="7">
        <v>0.83879791970622919</v>
      </c>
    </row>
    <row r="30" spans="1:11" ht="12" customHeight="1" x14ac:dyDescent="0.25">
      <c r="A30" s="14">
        <f t="shared" si="0"/>
        <v>41114.375</v>
      </c>
      <c r="B30" s="12">
        <v>93.787673950195312</v>
      </c>
      <c r="C30" s="8">
        <v>0</v>
      </c>
      <c r="D30" s="8">
        <v>0.15035000443458557</v>
      </c>
      <c r="E30" s="10">
        <f t="shared" si="1"/>
        <v>0.15035000443458557</v>
      </c>
      <c r="F30" s="8">
        <v>6.1016278266906738</v>
      </c>
      <c r="G30" s="8">
        <v>188.7279113769531</v>
      </c>
      <c r="H30" s="8">
        <v>6.2741403945093364</v>
      </c>
      <c r="I30" s="8">
        <v>39.729658461472106</v>
      </c>
      <c r="J30" s="7">
        <v>51.746108754401284</v>
      </c>
      <c r="K30" s="7">
        <v>0.73284449917401717</v>
      </c>
    </row>
    <row r="31" spans="1:11" ht="12" customHeight="1" x14ac:dyDescent="0.25">
      <c r="A31" s="14">
        <f t="shared" si="0"/>
        <v>41115.375</v>
      </c>
      <c r="B31" s="12">
        <v>93.8011474609375</v>
      </c>
      <c r="C31" s="8">
        <v>0</v>
      </c>
      <c r="D31" s="8">
        <v>0.143327996134758</v>
      </c>
      <c r="E31" s="10">
        <f t="shared" si="1"/>
        <v>0.143327996134758</v>
      </c>
      <c r="F31" s="8">
        <v>5.8574237823486328</v>
      </c>
      <c r="G31" s="8">
        <v>198.59821929931638</v>
      </c>
      <c r="H31" s="8">
        <v>5.5189197780221688</v>
      </c>
      <c r="I31" s="8">
        <v>39.679350701646911</v>
      </c>
      <c r="J31" s="7">
        <v>51.742934103252381</v>
      </c>
      <c r="K31" s="7">
        <v>1.6687663948609914</v>
      </c>
    </row>
    <row r="32" spans="1:11" ht="12" customHeight="1" x14ac:dyDescent="0.25">
      <c r="A32" s="14">
        <f t="shared" si="0"/>
        <v>41116.375</v>
      </c>
      <c r="B32" s="12">
        <v>93.796973369156518</v>
      </c>
      <c r="C32" s="8">
        <v>0</v>
      </c>
      <c r="D32" s="8">
        <v>0.15441599488258362</v>
      </c>
      <c r="E32" s="10">
        <f t="shared" si="1"/>
        <v>0.15441599488258362</v>
      </c>
      <c r="F32" s="8">
        <v>5.9036741256713867</v>
      </c>
      <c r="G32" s="8">
        <v>200.58287658691404</v>
      </c>
      <c r="H32" s="8">
        <v>5.9836707032461618</v>
      </c>
      <c r="I32" s="8">
        <v>40.591608085874284</v>
      </c>
      <c r="J32" s="7">
        <v>52.248936201058434</v>
      </c>
      <c r="K32" s="7">
        <v>1.6687663948609914</v>
      </c>
    </row>
    <row r="33" spans="1:11" ht="12" customHeight="1" x14ac:dyDescent="0.25">
      <c r="A33" s="14">
        <f t="shared" si="0"/>
        <v>41117.375</v>
      </c>
      <c r="B33" s="12">
        <v>92.233392118503701</v>
      </c>
      <c r="C33" s="8">
        <v>0</v>
      </c>
      <c r="D33" s="8">
        <v>8.1954417182526246E-2</v>
      </c>
      <c r="E33" s="10">
        <f t="shared" si="1"/>
        <v>8.1954417182526246E-2</v>
      </c>
      <c r="F33" s="8">
        <v>6.1293811798095703</v>
      </c>
      <c r="G33" s="8">
        <v>222.32272949218748</v>
      </c>
      <c r="H33" s="8">
        <v>6.3322338971641559</v>
      </c>
      <c r="I33" s="8">
        <v>40.683413721175938</v>
      </c>
      <c r="J33" s="7">
        <v>52.310973796575624</v>
      </c>
      <c r="K33" s="7">
        <v>1.0418753162191865</v>
      </c>
    </row>
    <row r="34" spans="1:11" ht="12" customHeight="1" x14ac:dyDescent="0.25">
      <c r="A34" s="14">
        <f t="shared" si="0"/>
        <v>41118.375</v>
      </c>
      <c r="B34" s="12">
        <v>92.267814636230469</v>
      </c>
      <c r="C34" s="8">
        <v>0</v>
      </c>
      <c r="D34" s="8">
        <v>9.4742000102996826E-2</v>
      </c>
      <c r="E34" s="10">
        <f t="shared" si="1"/>
        <v>9.4742000102996826E-2</v>
      </c>
      <c r="F34" s="8">
        <v>6.0933651924133301</v>
      </c>
      <c r="G34" s="8">
        <v>220.0134567260742</v>
      </c>
      <c r="H34" s="8">
        <v>6.5065158571213324</v>
      </c>
      <c r="I34" s="8">
        <v>40.618988314980847</v>
      </c>
      <c r="J34" s="7">
        <v>52.276957727889915</v>
      </c>
      <c r="K34" s="7">
        <v>0.90943356203257408</v>
      </c>
    </row>
    <row r="35" spans="1:11" ht="12" customHeight="1" x14ac:dyDescent="0.25">
      <c r="A35" s="14">
        <f t="shared" si="0"/>
        <v>41119.375</v>
      </c>
      <c r="B35" s="12">
        <v>92.277206420898438</v>
      </c>
      <c r="C35" s="8">
        <v>0</v>
      </c>
      <c r="D35" s="8">
        <v>7.3469996452331543E-2</v>
      </c>
      <c r="E35" s="10">
        <f t="shared" si="1"/>
        <v>7.3469996452331543E-2</v>
      </c>
      <c r="F35" s="8">
        <v>6.1599922180175781</v>
      </c>
      <c r="G35" s="8">
        <v>220.26098098754881</v>
      </c>
      <c r="H35" s="8">
        <v>7.1455487423025019</v>
      </c>
      <c r="I35" s="8">
        <v>40.643148410830364</v>
      </c>
      <c r="J35" s="7">
        <v>52.290102057145397</v>
      </c>
      <c r="K35" s="7">
        <v>0.63572052319327188</v>
      </c>
    </row>
    <row r="36" spans="1:11" ht="12" customHeight="1" x14ac:dyDescent="0.25">
      <c r="A36" s="14">
        <f t="shared" si="0"/>
        <v>41120.375</v>
      </c>
      <c r="B36" s="12">
        <v>92.274627685546875</v>
      </c>
      <c r="C36" s="8">
        <v>0</v>
      </c>
      <c r="D36" s="8">
        <v>7.2328001260757446E-2</v>
      </c>
      <c r="E36" s="10">
        <f t="shared" si="1"/>
        <v>7.2328001260757446E-2</v>
      </c>
      <c r="F36" s="8">
        <v>6.1144781112670898</v>
      </c>
      <c r="G36" s="8">
        <v>222.00654067993162</v>
      </c>
      <c r="H36" s="8">
        <v>6.9131732796905059</v>
      </c>
      <c r="I36" s="8">
        <v>40.69013597676058</v>
      </c>
      <c r="J36" s="7">
        <v>52.31639071565634</v>
      </c>
      <c r="K36" s="7">
        <v>0.87411569791209631</v>
      </c>
    </row>
    <row r="37" spans="1:11" ht="12" customHeight="1" thickBot="1" x14ac:dyDescent="0.3">
      <c r="A37" s="14">
        <f t="shared" si="0"/>
        <v>41121.375</v>
      </c>
      <c r="B37" s="13">
        <v>92.19500732421875</v>
      </c>
      <c r="C37" s="9">
        <v>0</v>
      </c>
      <c r="D37" s="9">
        <v>7.028699666261673E-2</v>
      </c>
      <c r="E37" s="10">
        <f t="shared" si="1"/>
        <v>7.028699666261673E-2</v>
      </c>
      <c r="F37" s="9">
        <v>6.163118839263916</v>
      </c>
      <c r="G37" s="9">
        <v>222.4557174682617</v>
      </c>
      <c r="H37" s="9">
        <v>6.0998584345521598</v>
      </c>
      <c r="I37" s="9">
        <v>40.722669328720585</v>
      </c>
      <c r="J37" s="47">
        <v>52.334269732370288</v>
      </c>
      <c r="K37" s="47">
        <v>0.7681622773798843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94.5562744140625</v>
      </c>
      <c r="C39" s="35">
        <f t="shared" ref="C39:K39" si="2">MAX(C7:C36)</f>
        <v>0</v>
      </c>
      <c r="D39" s="35">
        <f t="shared" si="2"/>
        <v>0.21869799494743347</v>
      </c>
      <c r="E39" s="35">
        <f t="shared" si="2"/>
        <v>0.21869799494743347</v>
      </c>
      <c r="F39" s="35">
        <f t="shared" si="2"/>
        <v>6.3755760192871094</v>
      </c>
      <c r="G39" s="35">
        <f t="shared" si="2"/>
        <v>237.7409957885742</v>
      </c>
      <c r="H39" s="35">
        <f t="shared" si="2"/>
        <v>7.1455487423025019</v>
      </c>
      <c r="I39" s="35">
        <f t="shared" si="2"/>
        <v>40.762961928331052</v>
      </c>
      <c r="J39" s="35">
        <f t="shared" si="2"/>
        <v>52.349196960265253</v>
      </c>
      <c r="K39" s="35">
        <f t="shared" si="2"/>
        <v>2.5958587600818883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5"/>
      <c r="C41" s="66"/>
      <c r="D41" s="66"/>
      <c r="E41" s="66"/>
      <c r="F41" s="66"/>
      <c r="G41" s="66"/>
      <c r="H41" s="66"/>
      <c r="I41" s="66"/>
      <c r="J41" s="66"/>
      <c r="K41" s="67"/>
    </row>
    <row r="42" spans="1:11" x14ac:dyDescent="0.25">
      <c r="A42" s="2"/>
      <c r="B42" s="68"/>
      <c r="C42" s="69"/>
      <c r="D42" s="69"/>
      <c r="E42" s="69"/>
      <c r="F42" s="69"/>
      <c r="G42" s="69"/>
      <c r="H42" s="69"/>
      <c r="I42" s="69"/>
      <c r="J42" s="69"/>
      <c r="K42" s="70"/>
    </row>
    <row r="43" spans="1:11" x14ac:dyDescent="0.25">
      <c r="A43" s="2"/>
      <c r="B43" s="68"/>
      <c r="C43" s="69"/>
      <c r="D43" s="69"/>
      <c r="E43" s="69"/>
      <c r="F43" s="69"/>
      <c r="G43" s="69"/>
      <c r="H43" s="69"/>
      <c r="I43" s="69"/>
      <c r="J43" s="69"/>
      <c r="K43" s="70"/>
    </row>
    <row r="44" spans="1:11" x14ac:dyDescent="0.25">
      <c r="A44" s="2"/>
      <c r="B44" s="68"/>
      <c r="C44" s="69"/>
      <c r="D44" s="69"/>
      <c r="E44" s="69"/>
      <c r="F44" s="69"/>
      <c r="G44" s="69"/>
      <c r="H44" s="69"/>
      <c r="I44" s="69"/>
      <c r="J44" s="69"/>
      <c r="K44" s="70"/>
    </row>
    <row r="45" spans="1:11" x14ac:dyDescent="0.25">
      <c r="A45" s="2"/>
      <c r="B45" s="71"/>
      <c r="C45" s="72"/>
      <c r="D45" s="72"/>
      <c r="E45" s="72"/>
      <c r="F45" s="72"/>
      <c r="G45" s="72"/>
      <c r="H45" s="72"/>
      <c r="I45" s="72"/>
      <c r="J45" s="72"/>
      <c r="K45" s="73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tabSelected="1" view="pageBreakPreview" topLeftCell="A4" zoomScale="60" zoomScaleNormal="100" workbookViewId="0">
      <selection activeCell="M22" sqref="M22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1" t="s">
        <v>22</v>
      </c>
      <c r="B1" s="92"/>
      <c r="C1" s="92"/>
      <c r="D1" s="92"/>
      <c r="E1" s="92"/>
      <c r="F1" s="92"/>
      <c r="G1" s="92"/>
      <c r="H1" s="92"/>
      <c r="I1" s="92"/>
      <c r="J1" s="92"/>
      <c r="K1" s="93"/>
    </row>
    <row r="2" spans="1:13" x14ac:dyDescent="0.25">
      <c r="A2" s="60" t="s">
        <v>0</v>
      </c>
      <c r="B2" s="62"/>
      <c r="C2" s="77"/>
      <c r="D2" s="78"/>
      <c r="E2" s="78"/>
      <c r="F2" s="78"/>
      <c r="G2" s="78"/>
      <c r="H2" s="78"/>
      <c r="I2" s="78"/>
      <c r="J2" s="78"/>
      <c r="K2" s="78"/>
    </row>
    <row r="3" spans="1:13" x14ac:dyDescent="0.25">
      <c r="A3" s="60" t="s">
        <v>1</v>
      </c>
      <c r="B3" s="62"/>
      <c r="C3" s="79"/>
      <c r="D3" s="80"/>
      <c r="E3" s="80"/>
      <c r="F3" s="80"/>
      <c r="G3" s="80"/>
      <c r="H3" s="80"/>
      <c r="I3" s="80"/>
      <c r="J3" s="80"/>
      <c r="K3" s="80"/>
    </row>
    <row r="4" spans="1:13" ht="15.75" thickBot="1" x14ac:dyDescent="0.3">
      <c r="A4" s="60" t="s">
        <v>2</v>
      </c>
      <c r="B4" s="60"/>
      <c r="C4" s="81" t="s">
        <v>9</v>
      </c>
      <c r="D4" s="81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5" t="s">
        <v>3</v>
      </c>
      <c r="C6" s="45" t="s">
        <v>14</v>
      </c>
      <c r="D6" s="45" t="s">
        <v>4</v>
      </c>
      <c r="E6" s="46" t="s">
        <v>5</v>
      </c>
      <c r="F6" s="45" t="s">
        <v>6</v>
      </c>
      <c r="G6" s="45" t="s">
        <v>10</v>
      </c>
      <c r="H6" s="45" t="s">
        <v>11</v>
      </c>
      <c r="I6" s="45" t="s">
        <v>12</v>
      </c>
      <c r="J6" s="45" t="s">
        <v>20</v>
      </c>
      <c r="K6" s="45" t="s">
        <v>13</v>
      </c>
      <c r="L6" s="15"/>
    </row>
    <row r="7" spans="1:13" ht="12" customHeight="1" x14ac:dyDescent="0.25">
      <c r="A7" s="14">
        <v>41091.375</v>
      </c>
      <c r="B7" s="11">
        <v>92.539904131797286</v>
      </c>
      <c r="C7" s="10">
        <v>0</v>
      </c>
      <c r="D7" s="10">
        <v>0.1479959448202296</v>
      </c>
      <c r="E7" s="10">
        <f>C7+D7</f>
        <v>0.1479959448202296</v>
      </c>
      <c r="F7" s="10">
        <v>6.2692957105505895</v>
      </c>
      <c r="G7" s="10">
        <v>197.97029724121091</v>
      </c>
      <c r="H7" s="10">
        <v>1.2199717232102498</v>
      </c>
      <c r="I7" s="10">
        <v>39.996051717120025</v>
      </c>
      <c r="J7" s="10">
        <v>51.886684854272652</v>
      </c>
      <c r="K7" s="10">
        <v>0</v>
      </c>
    </row>
    <row r="8" spans="1:13" ht="12" customHeight="1" x14ac:dyDescent="0.25">
      <c r="A8" s="14">
        <f t="shared" ref="A8:A37" si="0">A7+1</f>
        <v>41092.375</v>
      </c>
      <c r="B8" s="12">
        <v>91.737220764160156</v>
      </c>
      <c r="C8" s="8">
        <v>0</v>
      </c>
      <c r="D8" s="7">
        <v>6.1696000397205353E-2</v>
      </c>
      <c r="E8" s="8">
        <f>C8+D8</f>
        <v>6.1696000397205353E-2</v>
      </c>
      <c r="F8" s="8">
        <v>6.0695147514343262</v>
      </c>
      <c r="G8" s="8">
        <v>205.21726602962337</v>
      </c>
      <c r="H8" s="8">
        <v>1.6266289642803331</v>
      </c>
      <c r="I8" s="8">
        <v>40.189785251688278</v>
      </c>
      <c r="J8" s="7">
        <v>51.998954521148725</v>
      </c>
      <c r="K8" s="7">
        <v>0</v>
      </c>
    </row>
    <row r="9" spans="1:13" ht="12" customHeight="1" x14ac:dyDescent="0.25">
      <c r="A9" s="14">
        <f t="shared" si="0"/>
        <v>41093.375</v>
      </c>
      <c r="B9" s="12">
        <v>91.692512512207031</v>
      </c>
      <c r="C9" s="8">
        <v>0</v>
      </c>
      <c r="D9" s="7">
        <v>6.1659999191761017E-2</v>
      </c>
      <c r="E9" s="8">
        <f t="shared" ref="E9:E36" si="1">C9+D9</f>
        <v>6.1659999191761017E-2</v>
      </c>
      <c r="F9" s="8">
        <v>6.1704530715942383</v>
      </c>
      <c r="G9" s="8">
        <v>220.7572311401367</v>
      </c>
      <c r="H9" s="8">
        <v>2.0332862053504166</v>
      </c>
      <c r="I9" s="8">
        <v>40.656024395647755</v>
      </c>
      <c r="J9" s="7">
        <v>52.262389808649331</v>
      </c>
      <c r="K9" s="7">
        <v>0</v>
      </c>
    </row>
    <row r="10" spans="1:13" ht="12" customHeight="1" x14ac:dyDescent="0.25">
      <c r="A10" s="14">
        <f t="shared" si="0"/>
        <v>41094.375</v>
      </c>
      <c r="B10" s="12">
        <v>91.861808776855469</v>
      </c>
      <c r="C10" s="8">
        <v>0</v>
      </c>
      <c r="D10" s="7">
        <v>5.1561001688241959E-2</v>
      </c>
      <c r="E10" s="8">
        <f t="shared" si="1"/>
        <v>5.1561001688241959E-2</v>
      </c>
      <c r="F10" s="8">
        <v>4.5102107783950096</v>
      </c>
      <c r="G10" s="8">
        <v>204.63236672409812</v>
      </c>
      <c r="H10" s="8">
        <v>2.0332862053504166</v>
      </c>
      <c r="I10" s="8">
        <v>39.818896006650156</v>
      </c>
      <c r="J10" s="7">
        <v>51.834822424082823</v>
      </c>
      <c r="K10" s="7">
        <v>0</v>
      </c>
    </row>
    <row r="11" spans="1:13" ht="12" customHeight="1" x14ac:dyDescent="0.25">
      <c r="A11" s="14">
        <f t="shared" si="0"/>
        <v>41095.375</v>
      </c>
      <c r="B11" s="12">
        <v>94.132698059082031</v>
      </c>
      <c r="C11" s="8">
        <v>0</v>
      </c>
      <c r="D11" s="7">
        <v>3.5254705499412509E-2</v>
      </c>
      <c r="E11" s="8">
        <f t="shared" si="1"/>
        <v>3.5254705499412509E-2</v>
      </c>
      <c r="F11" s="8">
        <v>4.2725701332092285</v>
      </c>
      <c r="G11" s="8">
        <v>201.76651611328123</v>
      </c>
      <c r="H11" s="8">
        <v>1.6266289642803331</v>
      </c>
      <c r="I11" s="8">
        <v>39.700181507179806</v>
      </c>
      <c r="J11" s="7">
        <v>51.758106934531369</v>
      </c>
      <c r="K11" s="7">
        <v>0</v>
      </c>
    </row>
    <row r="12" spans="1:13" ht="12" customHeight="1" x14ac:dyDescent="0.25">
      <c r="A12" s="14">
        <f t="shared" si="0"/>
        <v>41096.375</v>
      </c>
      <c r="B12" s="12">
        <v>94.4384765625</v>
      </c>
      <c r="C12" s="8">
        <v>0</v>
      </c>
      <c r="D12" s="7">
        <v>3.4905001521110535E-2</v>
      </c>
      <c r="E12" s="8">
        <f t="shared" si="1"/>
        <v>3.4905001521110535E-2</v>
      </c>
      <c r="F12" s="8">
        <v>4.3636560440063477</v>
      </c>
      <c r="G12" s="8">
        <v>202.63926544189451</v>
      </c>
      <c r="H12" s="8">
        <v>2.0913800710034156</v>
      </c>
      <c r="I12" s="8">
        <v>39.747337356910187</v>
      </c>
      <c r="J12" s="7">
        <v>51.805508387645752</v>
      </c>
      <c r="K12" s="7">
        <v>0</v>
      </c>
    </row>
    <row r="13" spans="1:13" ht="12" customHeight="1" x14ac:dyDescent="0.25">
      <c r="A13" s="14">
        <f t="shared" si="0"/>
        <v>41097.375</v>
      </c>
      <c r="B13" s="12">
        <v>94.435012817382813</v>
      </c>
      <c r="C13" s="8">
        <v>0</v>
      </c>
      <c r="D13" s="8">
        <v>3.3893998712301254E-2</v>
      </c>
      <c r="E13" s="8">
        <f t="shared" si="1"/>
        <v>3.3893998712301254E-2</v>
      </c>
      <c r="F13" s="8">
        <v>4.3021707534790039</v>
      </c>
      <c r="G13" s="8">
        <v>202.16029205322263</v>
      </c>
      <c r="H13" s="8">
        <v>2.2075678023094136</v>
      </c>
      <c r="I13" s="8">
        <v>39.717819468720549</v>
      </c>
      <c r="J13" s="7">
        <v>51.785173337091692</v>
      </c>
      <c r="K13" s="7">
        <v>0</v>
      </c>
    </row>
    <row r="14" spans="1:13" ht="12" customHeight="1" x14ac:dyDescent="0.25">
      <c r="A14" s="14">
        <f t="shared" si="0"/>
        <v>41098.375</v>
      </c>
      <c r="B14" s="12">
        <v>94.323127746582031</v>
      </c>
      <c r="C14" s="8">
        <v>0</v>
      </c>
      <c r="D14" s="8">
        <v>3.3491998910903931E-2</v>
      </c>
      <c r="E14" s="8">
        <f t="shared" si="1"/>
        <v>3.3491998910903931E-2</v>
      </c>
      <c r="F14" s="8">
        <v>4.2886175864595337</v>
      </c>
      <c r="G14" s="8">
        <v>201.97514190673826</v>
      </c>
      <c r="H14" s="8">
        <v>2.2075678023094136</v>
      </c>
      <c r="I14" s="8">
        <v>39.71092438112494</v>
      </c>
      <c r="J14" s="7">
        <v>51.780088437400472</v>
      </c>
      <c r="K14" s="7">
        <v>0</v>
      </c>
    </row>
    <row r="15" spans="1:13" ht="12" customHeight="1" x14ac:dyDescent="0.25">
      <c r="A15" s="14">
        <f t="shared" si="0"/>
        <v>41099.375</v>
      </c>
      <c r="B15" s="12">
        <v>94.431106567382813</v>
      </c>
      <c r="C15" s="8">
        <v>0</v>
      </c>
      <c r="D15" s="8">
        <v>3.2439000904560089E-2</v>
      </c>
      <c r="E15" s="8">
        <f t="shared" si="1"/>
        <v>3.2439000904560089E-2</v>
      </c>
      <c r="F15" s="8">
        <v>4.2885279655456543</v>
      </c>
      <c r="G15" s="8">
        <v>202.10167541503904</v>
      </c>
      <c r="H15" s="8">
        <v>2.2075678023094136</v>
      </c>
      <c r="I15" s="8">
        <v>39.710919832914129</v>
      </c>
      <c r="J15" s="7">
        <v>51.780165756984331</v>
      </c>
      <c r="K15" s="7">
        <v>0</v>
      </c>
    </row>
    <row r="16" spans="1:13" ht="12" customHeight="1" x14ac:dyDescent="0.25">
      <c r="A16" s="14">
        <f t="shared" si="0"/>
        <v>41100.375</v>
      </c>
      <c r="B16" s="12">
        <v>94.318099975585938</v>
      </c>
      <c r="C16" s="8">
        <v>0</v>
      </c>
      <c r="D16" s="8">
        <v>3.2747998833656311E-2</v>
      </c>
      <c r="E16" s="8">
        <f t="shared" si="1"/>
        <v>3.2747998833656311E-2</v>
      </c>
      <c r="F16" s="8">
        <v>4.2969388961791992</v>
      </c>
      <c r="G16" s="8">
        <v>202.20423736572263</v>
      </c>
      <c r="H16" s="8">
        <v>2.6723190905315857</v>
      </c>
      <c r="I16" s="8">
        <v>39.720566588052826</v>
      </c>
      <c r="J16" s="7">
        <v>51.784900444442791</v>
      </c>
      <c r="K16" s="7">
        <v>0</v>
      </c>
    </row>
    <row r="17" spans="1:11" ht="12" customHeight="1" x14ac:dyDescent="0.25">
      <c r="A17" s="14">
        <f t="shared" si="0"/>
        <v>41101.375</v>
      </c>
      <c r="B17" s="12">
        <v>94.361686706542969</v>
      </c>
      <c r="C17" s="8">
        <v>0</v>
      </c>
      <c r="D17" s="8">
        <v>3.060699999332428E-2</v>
      </c>
      <c r="E17" s="8">
        <f t="shared" si="1"/>
        <v>3.060699999332428E-2</v>
      </c>
      <c r="F17" s="8">
        <v>4.2719368934631348</v>
      </c>
      <c r="G17" s="8">
        <v>202.28641357421873</v>
      </c>
      <c r="H17" s="8">
        <v>2.2075678023094136</v>
      </c>
      <c r="I17" s="8">
        <v>39.718206066639823</v>
      </c>
      <c r="J17" s="7">
        <v>51.787060844579941</v>
      </c>
      <c r="K17" s="7">
        <v>0</v>
      </c>
    </row>
    <row r="18" spans="1:11" ht="12" customHeight="1" x14ac:dyDescent="0.25">
      <c r="A18" s="14">
        <f t="shared" si="0"/>
        <v>41102.375</v>
      </c>
      <c r="B18" s="12">
        <v>93.835878856744742</v>
      </c>
      <c r="C18" s="8">
        <v>0</v>
      </c>
      <c r="D18" s="8">
        <v>3.9613001048564911E-2</v>
      </c>
      <c r="E18" s="8">
        <f t="shared" si="1"/>
        <v>3.9613001048564911E-2</v>
      </c>
      <c r="F18" s="8">
        <v>4.244143009185791</v>
      </c>
      <c r="G18" s="8">
        <v>186.75517883300779</v>
      </c>
      <c r="H18" s="8">
        <v>2.3818495807675006</v>
      </c>
      <c r="I18" s="8">
        <v>39.551304922570985</v>
      </c>
      <c r="J18" s="7">
        <v>51.616889536935076</v>
      </c>
      <c r="K18" s="7">
        <v>0</v>
      </c>
    </row>
    <row r="19" spans="1:11" ht="12" customHeight="1" x14ac:dyDescent="0.25">
      <c r="A19" s="14">
        <f t="shared" si="0"/>
        <v>41103.375</v>
      </c>
      <c r="B19" s="12">
        <v>93.770248413085938</v>
      </c>
      <c r="C19" s="8">
        <v>0</v>
      </c>
      <c r="D19" s="8">
        <v>0.17864599823951721</v>
      </c>
      <c r="E19" s="8">
        <f t="shared" si="1"/>
        <v>0.17864599823951721</v>
      </c>
      <c r="F19" s="8">
        <v>5.5361102220916294</v>
      </c>
      <c r="G19" s="8">
        <v>185.55972900390623</v>
      </c>
      <c r="H19" s="8">
        <v>1.9170984740444184</v>
      </c>
      <c r="I19" s="8">
        <v>39.54733888274027</v>
      </c>
      <c r="J19" s="7">
        <v>51.613096329115329</v>
      </c>
      <c r="K19" s="7">
        <v>0</v>
      </c>
    </row>
    <row r="20" spans="1:11" ht="12" customHeight="1" x14ac:dyDescent="0.25">
      <c r="A20" s="14">
        <f t="shared" si="0"/>
        <v>41104.375</v>
      </c>
      <c r="B20" s="12">
        <v>93.399246215820312</v>
      </c>
      <c r="C20" s="8">
        <v>0</v>
      </c>
      <c r="D20" s="8">
        <v>0.17796599864959717</v>
      </c>
      <c r="E20" s="8">
        <f t="shared" si="1"/>
        <v>0.17796599864959717</v>
      </c>
      <c r="F20" s="8">
        <v>5.61993408203125</v>
      </c>
      <c r="G20" s="8">
        <v>185.89874114990232</v>
      </c>
      <c r="H20" s="8">
        <v>2.0913800710034156</v>
      </c>
      <c r="I20" s="8">
        <v>39.562698190662672</v>
      </c>
      <c r="J20" s="7">
        <v>51.636137565104335</v>
      </c>
      <c r="K20" s="7">
        <v>0</v>
      </c>
    </row>
    <row r="21" spans="1:11" ht="12" customHeight="1" x14ac:dyDescent="0.25">
      <c r="A21" s="14">
        <f t="shared" si="0"/>
        <v>41105.375</v>
      </c>
      <c r="B21" s="12">
        <v>93.690628051757813</v>
      </c>
      <c r="C21" s="8">
        <v>0</v>
      </c>
      <c r="D21" s="8">
        <v>0.11573699861764908</v>
      </c>
      <c r="E21" s="8">
        <f t="shared" si="1"/>
        <v>0.11573699861764908</v>
      </c>
      <c r="F21" s="8">
        <v>5.6499544323943374</v>
      </c>
      <c r="G21" s="8">
        <v>185.99684753417966</v>
      </c>
      <c r="H21" s="8">
        <v>1.8590046083914193</v>
      </c>
      <c r="I21" s="8">
        <v>39.570771264859367</v>
      </c>
      <c r="J21" s="7">
        <v>51.643604462690263</v>
      </c>
      <c r="K21" s="7">
        <v>0</v>
      </c>
    </row>
    <row r="22" spans="1:11" ht="12" customHeight="1" x14ac:dyDescent="0.25">
      <c r="A22" s="14">
        <f t="shared" si="0"/>
        <v>41106.375</v>
      </c>
      <c r="B22" s="12">
        <v>93.676315307617188</v>
      </c>
      <c r="C22" s="8">
        <v>0</v>
      </c>
      <c r="D22" s="8">
        <v>0.11157000064849854</v>
      </c>
      <c r="E22" s="8">
        <f t="shared" si="1"/>
        <v>0.11157000064849854</v>
      </c>
      <c r="F22" s="8">
        <v>5.6426019668579102</v>
      </c>
      <c r="G22" s="8">
        <v>186.04856719970701</v>
      </c>
      <c r="H22" s="8">
        <v>2.3237557151145016</v>
      </c>
      <c r="I22" s="8">
        <v>39.574082362332717</v>
      </c>
      <c r="J22" s="7">
        <v>51.647749147315146</v>
      </c>
      <c r="K22" s="7">
        <v>0</v>
      </c>
    </row>
    <row r="23" spans="1:11" ht="12" customHeight="1" x14ac:dyDescent="0.25">
      <c r="A23" s="14">
        <f t="shared" si="0"/>
        <v>41107.375</v>
      </c>
      <c r="B23" s="12">
        <v>93.641098022460937</v>
      </c>
      <c r="C23" s="8">
        <v>0</v>
      </c>
      <c r="D23" s="8">
        <v>0.11101699620485306</v>
      </c>
      <c r="E23" s="8">
        <f t="shared" si="1"/>
        <v>0.11101699620485306</v>
      </c>
      <c r="F23" s="8">
        <v>5.6357870101928711</v>
      </c>
      <c r="G23" s="8">
        <v>186.20042266845701</v>
      </c>
      <c r="H23" s="8">
        <v>1.9170984740444184</v>
      </c>
      <c r="I23" s="8">
        <v>39.57623821425905</v>
      </c>
      <c r="J23" s="7">
        <v>51.650864671723447</v>
      </c>
      <c r="K23" s="7">
        <v>0</v>
      </c>
    </row>
    <row r="24" spans="1:11" ht="12" customHeight="1" x14ac:dyDescent="0.25">
      <c r="A24" s="14">
        <f t="shared" si="0"/>
        <v>41108.375</v>
      </c>
      <c r="B24" s="12">
        <v>93.655181884765625</v>
      </c>
      <c r="C24" s="8">
        <v>0</v>
      </c>
      <c r="D24" s="8">
        <v>0.10846500098705292</v>
      </c>
      <c r="E24" s="8">
        <f t="shared" si="1"/>
        <v>0.10846500098705292</v>
      </c>
      <c r="F24" s="8">
        <v>5.631587028503418</v>
      </c>
      <c r="G24" s="8">
        <v>186.31989898681638</v>
      </c>
      <c r="H24" s="8">
        <v>2.2075678023094136</v>
      </c>
      <c r="I24" s="8">
        <v>39.577730027406389</v>
      </c>
      <c r="J24" s="7">
        <v>51.652902270168589</v>
      </c>
      <c r="K24" s="7">
        <v>0</v>
      </c>
    </row>
    <row r="25" spans="1:11" ht="12" customHeight="1" x14ac:dyDescent="0.25">
      <c r="A25" s="14">
        <f t="shared" si="0"/>
        <v>41109.375</v>
      </c>
      <c r="B25" s="12">
        <v>93.595123291015625</v>
      </c>
      <c r="C25" s="8">
        <v>0</v>
      </c>
      <c r="D25" s="8">
        <v>0.10675299912691116</v>
      </c>
      <c r="E25" s="8">
        <f t="shared" si="1"/>
        <v>0.10675299912691116</v>
      </c>
      <c r="F25" s="8">
        <v>5.6201491355895996</v>
      </c>
      <c r="G25" s="8">
        <v>186.25832214355466</v>
      </c>
      <c r="H25" s="8">
        <v>1.9170984740444184</v>
      </c>
      <c r="I25" s="8">
        <v>39.573532028824097</v>
      </c>
      <c r="J25" s="7">
        <v>51.650146054414677</v>
      </c>
      <c r="K25" s="7">
        <v>0</v>
      </c>
    </row>
    <row r="26" spans="1:11" ht="12" customHeight="1" x14ac:dyDescent="0.25">
      <c r="A26" s="14">
        <f t="shared" si="0"/>
        <v>41110.375</v>
      </c>
      <c r="B26" s="12">
        <v>93.664108276367188</v>
      </c>
      <c r="C26" s="8">
        <v>0</v>
      </c>
      <c r="D26" s="8">
        <v>0.10406799614429474</v>
      </c>
      <c r="E26" s="8">
        <f t="shared" si="1"/>
        <v>0.10406799614429474</v>
      </c>
      <c r="F26" s="8">
        <v>5.6419920921325684</v>
      </c>
      <c r="G26" s="8">
        <v>186.38002624511716</v>
      </c>
      <c r="H26" s="8">
        <v>2.2075678023094136</v>
      </c>
      <c r="I26" s="8">
        <v>39.586317049425197</v>
      </c>
      <c r="J26" s="7">
        <v>51.664854968190525</v>
      </c>
      <c r="K26" s="7">
        <v>0</v>
      </c>
    </row>
    <row r="27" spans="1:11" ht="12" customHeight="1" x14ac:dyDescent="0.25">
      <c r="A27" s="14">
        <f t="shared" si="0"/>
        <v>41111.375</v>
      </c>
      <c r="B27" s="12">
        <v>93.619132995605469</v>
      </c>
      <c r="C27" s="8">
        <v>0</v>
      </c>
      <c r="D27" s="8">
        <v>0.10255400091409683</v>
      </c>
      <c r="E27" s="8">
        <f t="shared" si="1"/>
        <v>0.10255400091409683</v>
      </c>
      <c r="F27" s="8">
        <v>5.6533627510070801</v>
      </c>
      <c r="G27" s="8">
        <v>186.4005416870117</v>
      </c>
      <c r="H27" s="8">
        <v>2.3818495807675006</v>
      </c>
      <c r="I27" s="8">
        <v>39.591874963041171</v>
      </c>
      <c r="J27" s="7">
        <v>51.668930165080802</v>
      </c>
      <c r="K27" s="7">
        <v>0</v>
      </c>
    </row>
    <row r="28" spans="1:11" ht="12" customHeight="1" x14ac:dyDescent="0.25">
      <c r="A28" s="14">
        <f t="shared" si="0"/>
        <v>41112.375</v>
      </c>
      <c r="B28" s="12">
        <v>93.622383117675781</v>
      </c>
      <c r="C28" s="8">
        <v>0</v>
      </c>
      <c r="D28" s="8">
        <v>9.9766001105308533E-2</v>
      </c>
      <c r="E28" s="8">
        <f t="shared" si="1"/>
        <v>9.9766001105308533E-2</v>
      </c>
      <c r="F28" s="8">
        <v>5.6558938026428223</v>
      </c>
      <c r="G28" s="8">
        <v>186.4100402832031</v>
      </c>
      <c r="H28" s="8">
        <v>2.6723190905315857</v>
      </c>
      <c r="I28" s="8">
        <v>39.592861924788039</v>
      </c>
      <c r="J28" s="7">
        <v>51.669862548297885</v>
      </c>
      <c r="K28" s="7">
        <v>0</v>
      </c>
    </row>
    <row r="29" spans="1:11" ht="12" customHeight="1" x14ac:dyDescent="0.25">
      <c r="A29" s="14">
        <f t="shared" si="0"/>
        <v>41113.375</v>
      </c>
      <c r="B29" s="12">
        <v>93.636589050292969</v>
      </c>
      <c r="C29" s="8">
        <v>0</v>
      </c>
      <c r="D29" s="8">
        <v>9.6401996910572052E-2</v>
      </c>
      <c r="E29" s="8">
        <f t="shared" si="1"/>
        <v>9.6401996910572052E-2</v>
      </c>
      <c r="F29" s="8">
        <v>5.7364368438720703</v>
      </c>
      <c r="G29" s="8">
        <v>186.45489349365232</v>
      </c>
      <c r="H29" s="8">
        <v>2.3818495807675006</v>
      </c>
      <c r="I29" s="8">
        <v>39.610622688020783</v>
      </c>
      <c r="J29" s="7">
        <v>51.682984136499293</v>
      </c>
      <c r="K29" s="7">
        <v>0</v>
      </c>
    </row>
    <row r="30" spans="1:11" ht="12" customHeight="1" x14ac:dyDescent="0.25">
      <c r="A30" s="14">
        <f t="shared" si="0"/>
        <v>41114.375</v>
      </c>
      <c r="B30" s="12">
        <v>93.348602294921875</v>
      </c>
      <c r="C30" s="8">
        <v>0</v>
      </c>
      <c r="D30" s="8">
        <v>9.6504002809524536E-2</v>
      </c>
      <c r="E30" s="8">
        <f t="shared" si="1"/>
        <v>9.6504002809524536E-2</v>
      </c>
      <c r="F30" s="8">
        <v>5.6839227676391602</v>
      </c>
      <c r="G30" s="8">
        <v>186.42232360839841</v>
      </c>
      <c r="H30" s="8">
        <v>2.5561311777264981</v>
      </c>
      <c r="I30" s="8">
        <v>39.603864046749621</v>
      </c>
      <c r="J30" s="7">
        <v>51.67957752659882</v>
      </c>
      <c r="K30" s="7">
        <v>0</v>
      </c>
    </row>
    <row r="31" spans="1:11" ht="12" customHeight="1" x14ac:dyDescent="0.25">
      <c r="A31" s="14">
        <f t="shared" si="0"/>
        <v>41115.375</v>
      </c>
      <c r="B31" s="12">
        <v>93.646652221679688</v>
      </c>
      <c r="C31" s="8">
        <v>0</v>
      </c>
      <c r="D31" s="8">
        <v>9.7102001309394836E-2</v>
      </c>
      <c r="E31" s="8">
        <f t="shared" si="1"/>
        <v>9.7102001309394836E-2</v>
      </c>
      <c r="F31" s="8">
        <v>5.6694197654724121</v>
      </c>
      <c r="G31" s="8">
        <v>186.58005371093748</v>
      </c>
      <c r="H31" s="8">
        <v>2.7885068218375841</v>
      </c>
      <c r="I31" s="8">
        <v>39.600361924422046</v>
      </c>
      <c r="J31" s="7">
        <v>51.677753694061991</v>
      </c>
      <c r="K31" s="7">
        <v>0</v>
      </c>
    </row>
    <row r="32" spans="1:11" ht="12" customHeight="1" x14ac:dyDescent="0.25">
      <c r="A32" s="14">
        <f t="shared" si="0"/>
        <v>41116.375</v>
      </c>
      <c r="B32" s="12">
        <v>92.200469970703125</v>
      </c>
      <c r="C32" s="8">
        <v>0</v>
      </c>
      <c r="D32" s="8">
        <v>7.5865000486373901E-2</v>
      </c>
      <c r="E32" s="8">
        <f t="shared" si="1"/>
        <v>7.5865000486373901E-2</v>
      </c>
      <c r="F32" s="8">
        <v>5.6738491058349609</v>
      </c>
      <c r="G32" s="8">
        <v>186.60282745361326</v>
      </c>
      <c r="H32" s="8">
        <v>2.7885068218375841</v>
      </c>
      <c r="I32" s="8">
        <v>39.601835544726114</v>
      </c>
      <c r="J32" s="7">
        <v>51.677103299915437</v>
      </c>
      <c r="K32" s="7">
        <v>0</v>
      </c>
    </row>
    <row r="33" spans="1:11" ht="12" customHeight="1" x14ac:dyDescent="0.25">
      <c r="A33" s="14">
        <f t="shared" si="0"/>
        <v>41117.375</v>
      </c>
      <c r="B33" s="12">
        <v>91.986434936523438</v>
      </c>
      <c r="C33" s="8">
        <v>0</v>
      </c>
      <c r="D33" s="8">
        <v>4.8427999019622803E-2</v>
      </c>
      <c r="E33" s="8">
        <f t="shared" si="1"/>
        <v>4.8427999019622803E-2</v>
      </c>
      <c r="F33" s="8">
        <v>5.8742306048294362</v>
      </c>
      <c r="G33" s="8">
        <v>219.88799514770506</v>
      </c>
      <c r="H33" s="8">
        <v>1.9170984740444184</v>
      </c>
      <c r="I33" s="8">
        <v>40.57488654841746</v>
      </c>
      <c r="J33" s="7">
        <v>52.236984361933423</v>
      </c>
      <c r="K33" s="7">
        <v>0</v>
      </c>
    </row>
    <row r="34" spans="1:11" ht="12" customHeight="1" x14ac:dyDescent="0.25">
      <c r="A34" s="14">
        <f t="shared" si="0"/>
        <v>41118.375</v>
      </c>
      <c r="B34" s="12">
        <v>92.097908020019531</v>
      </c>
      <c r="C34" s="8">
        <v>0</v>
      </c>
      <c r="D34" s="8">
        <v>4.8034999519586563E-2</v>
      </c>
      <c r="E34" s="8">
        <f t="shared" si="1"/>
        <v>4.8034999519586563E-2</v>
      </c>
      <c r="F34" s="8">
        <v>5.9458279609680176</v>
      </c>
      <c r="G34" s="8">
        <v>218.7513488769531</v>
      </c>
      <c r="H34" s="8">
        <v>2.4980373120734987</v>
      </c>
      <c r="I34" s="8">
        <v>40.532676918343761</v>
      </c>
      <c r="J34" s="7">
        <v>52.208416190907208</v>
      </c>
      <c r="K34" s="7">
        <v>0</v>
      </c>
    </row>
    <row r="35" spans="1:11" ht="12" customHeight="1" x14ac:dyDescent="0.25">
      <c r="A35" s="14">
        <f t="shared" si="0"/>
        <v>41119.375</v>
      </c>
      <c r="B35" s="12">
        <v>92.0230712890625</v>
      </c>
      <c r="C35" s="8">
        <v>0</v>
      </c>
      <c r="D35" s="8">
        <v>4.7752000391483307E-2</v>
      </c>
      <c r="E35" s="8">
        <f t="shared" si="1"/>
        <v>4.7752000391483307E-2</v>
      </c>
      <c r="F35" s="8">
        <v>5.9365220069885254</v>
      </c>
      <c r="G35" s="8">
        <v>218.74626770019529</v>
      </c>
      <c r="H35" s="8">
        <v>2.3818495807675006</v>
      </c>
      <c r="I35" s="8">
        <v>40.53603349792526</v>
      </c>
      <c r="J35" s="7">
        <v>52.220027773118012</v>
      </c>
      <c r="K35" s="7">
        <v>0</v>
      </c>
    </row>
    <row r="36" spans="1:11" ht="12" customHeight="1" x14ac:dyDescent="0.25">
      <c r="A36" s="14">
        <f t="shared" si="0"/>
        <v>41120.375</v>
      </c>
      <c r="B36" s="12">
        <v>91.989639282226562</v>
      </c>
      <c r="C36" s="8">
        <v>0</v>
      </c>
      <c r="D36" s="8">
        <v>4.5770000666379929E-2</v>
      </c>
      <c r="E36" s="8">
        <f t="shared" si="1"/>
        <v>4.5770000666379929E-2</v>
      </c>
      <c r="F36" s="8">
        <v>5.9388871192932129</v>
      </c>
      <c r="G36" s="8">
        <v>218.76516189575193</v>
      </c>
      <c r="H36" s="8">
        <v>2.4980373120734987</v>
      </c>
      <c r="I36" s="8">
        <v>40.536606572487955</v>
      </c>
      <c r="J36" s="7">
        <v>52.220860095697169</v>
      </c>
      <c r="K36" s="7">
        <v>0</v>
      </c>
    </row>
    <row r="37" spans="1:11" ht="12" customHeight="1" thickBot="1" x14ac:dyDescent="0.3">
      <c r="A37" s="14">
        <f t="shared" si="0"/>
        <v>41121.375</v>
      </c>
      <c r="B37" s="13">
        <v>91.898590087890625</v>
      </c>
      <c r="C37" s="9">
        <v>0</v>
      </c>
      <c r="D37" s="9">
        <v>4.5354001224040985E-2</v>
      </c>
      <c r="E37" s="9"/>
      <c r="F37" s="9">
        <v>5.9160418510437012</v>
      </c>
      <c r="G37" s="9">
        <v>220.62080993652341</v>
      </c>
      <c r="H37" s="9">
        <v>2.3237557151145016</v>
      </c>
      <c r="I37" s="9">
        <v>40.596424641127413</v>
      </c>
      <c r="J37" s="47">
        <v>52.254143902441655</v>
      </c>
      <c r="K37" s="47">
        <v>0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91.692512512207031</v>
      </c>
      <c r="C39" s="35">
        <f t="shared" ref="C39:K39" si="2">MIN(C7:C36)</f>
        <v>0</v>
      </c>
      <c r="D39" s="35">
        <f t="shared" si="2"/>
        <v>3.060699999332428E-2</v>
      </c>
      <c r="E39" s="35">
        <f t="shared" si="2"/>
        <v>3.060699999332428E-2</v>
      </c>
      <c r="F39" s="35">
        <f t="shared" si="2"/>
        <v>4.244143009185791</v>
      </c>
      <c r="G39" s="35">
        <f t="shared" si="2"/>
        <v>185.55972900390623</v>
      </c>
      <c r="H39" s="35">
        <f t="shared" si="2"/>
        <v>1.2199717232102498</v>
      </c>
      <c r="I39" s="35">
        <f t="shared" si="2"/>
        <v>39.54733888274027</v>
      </c>
      <c r="J39" s="35">
        <f t="shared" si="2"/>
        <v>51.613096329115329</v>
      </c>
      <c r="K39" s="35">
        <f t="shared" si="2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2"/>
      <c r="C41" s="83"/>
      <c r="D41" s="83"/>
      <c r="E41" s="83"/>
      <c r="F41" s="83"/>
      <c r="G41" s="83"/>
      <c r="H41" s="83"/>
      <c r="I41" s="83"/>
      <c r="J41" s="83"/>
      <c r="K41" s="84"/>
    </row>
    <row r="42" spans="1:11" x14ac:dyDescent="0.25">
      <c r="A42" s="2"/>
      <c r="B42" s="85"/>
      <c r="C42" s="86"/>
      <c r="D42" s="86"/>
      <c r="E42" s="86"/>
      <c r="F42" s="86"/>
      <c r="G42" s="86"/>
      <c r="H42" s="86"/>
      <c r="I42" s="86"/>
      <c r="J42" s="86"/>
      <c r="K42" s="87"/>
    </row>
    <row r="43" spans="1:11" x14ac:dyDescent="0.25">
      <c r="A43" s="2"/>
      <c r="B43" s="85"/>
      <c r="C43" s="86"/>
      <c r="D43" s="86"/>
      <c r="E43" s="86"/>
      <c r="F43" s="86"/>
      <c r="G43" s="86"/>
      <c r="H43" s="86"/>
      <c r="I43" s="86"/>
      <c r="J43" s="86"/>
      <c r="K43" s="87"/>
    </row>
    <row r="44" spans="1:11" x14ac:dyDescent="0.25">
      <c r="A44" s="2"/>
      <c r="B44" s="85"/>
      <c r="C44" s="86"/>
      <c r="D44" s="86"/>
      <c r="E44" s="86"/>
      <c r="F44" s="86"/>
      <c r="G44" s="86"/>
      <c r="H44" s="86"/>
      <c r="I44" s="86"/>
      <c r="J44" s="86"/>
      <c r="K44" s="87"/>
    </row>
    <row r="45" spans="1:11" x14ac:dyDescent="0.25">
      <c r="A45" s="2"/>
      <c r="B45" s="88"/>
      <c r="C45" s="89"/>
      <c r="D45" s="89"/>
      <c r="E45" s="89"/>
      <c r="F45" s="89"/>
      <c r="G45" s="89"/>
      <c r="H45" s="89"/>
      <c r="I45" s="89"/>
      <c r="J45" s="89"/>
      <c r="K45" s="90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Promedios PMX</vt:lpstr>
      <vt:lpstr>Máximos PMX</vt:lpstr>
      <vt:lpstr>Mínimos PMX</vt:lpstr>
      <vt:lpstr>Promedios ALT V </vt:lpstr>
      <vt:lpstr>Máximos ALT V </vt:lpstr>
      <vt:lpstr>Mínimos ALT V</vt:lpstr>
      <vt:lpstr>'Máximos ALT V '!Área_de_impresión</vt:lpstr>
      <vt:lpstr>'Máximos PMX'!Área_de_impresión</vt:lpstr>
      <vt:lpstr>'Mínimos ALT V'!Área_de_impresión</vt:lpstr>
      <vt:lpstr>'Mínimos PMX'!Área_de_impresión</vt:lpstr>
      <vt:lpstr>'Promedios ALT V '!Área_de_impresión</vt:lpstr>
      <vt:lpstr>'Promedios PMX'!Área_de_impresión</vt:lpstr>
      <vt:lpstr>'Máximos ALT V '!regiones</vt:lpstr>
      <vt:lpstr>'Máximos PMX'!regiones</vt:lpstr>
      <vt:lpstr>'Mínimos ALT V'!regiones</vt:lpstr>
      <vt:lpstr>'Mínimos PMX'!regiones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2015-06-09T23:41:51Z</cp:lastPrinted>
  <dcterms:created xsi:type="dcterms:W3CDTF">2012-05-21T15:11:37Z</dcterms:created>
  <dcterms:modified xsi:type="dcterms:W3CDTF">2015-06-09T23:42:01Z</dcterms:modified>
</cp:coreProperties>
</file>