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60" windowHeight="8115" activeTab="5"/>
  </bookViews>
  <sheets>
    <sheet name="Gloria a Dios" sheetId="7" r:id="rId1"/>
    <sheet name="Máximos GAD" sheetId="14" r:id="rId2"/>
    <sheet name="Mínimos GAD" sheetId="15" r:id="rId3"/>
    <sheet name="Samalayuca" sheetId="8" r:id="rId4"/>
    <sheet name="Máximos Sam" sheetId="16" r:id="rId5"/>
    <sheet name="Mínimos Sam" sheetId="17" r:id="rId6"/>
  </sheets>
  <externalReferences>
    <externalReference r:id="rId7"/>
  </externalReferences>
  <definedNames>
    <definedName name="as">#REF!</definedName>
    <definedName name="ass">#REF!</definedName>
    <definedName name="regiones">[1]Promedios!$Q$4:$Q$5</definedName>
    <definedName name="ss">#REF!</definedName>
  </definedNames>
  <calcPr calcId="145621"/>
</workbook>
</file>

<file path=xl/calcChain.xml><?xml version="1.0" encoding="utf-8"?>
<calcChain xmlns="http://schemas.openxmlformats.org/spreadsheetml/2006/main">
  <c r="A9" i="7" l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8" i="17" l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N41" i="7" l="1"/>
  <c r="M41" i="7"/>
  <c r="N40" i="7"/>
  <c r="M40" i="7"/>
  <c r="N39" i="7"/>
  <c r="M39" i="7"/>
  <c r="N38" i="7"/>
  <c r="M38" i="7"/>
  <c r="N41" i="8"/>
  <c r="M41" i="8"/>
  <c r="N40" i="8"/>
  <c r="M40" i="8"/>
  <c r="N39" i="8"/>
  <c r="M39" i="8"/>
  <c r="N38" i="8"/>
  <c r="M38" i="8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K36" i="17"/>
  <c r="H36" i="17"/>
  <c r="G36" i="17"/>
  <c r="K36" i="16"/>
  <c r="H36" i="16"/>
  <c r="G36" i="16"/>
  <c r="K36" i="15"/>
  <c r="H36" i="15"/>
  <c r="G36" i="15"/>
  <c r="K36" i="14"/>
  <c r="H36" i="14"/>
  <c r="G36" i="14"/>
  <c r="A8" i="8"/>
  <c r="K41" i="8" l="1"/>
  <c r="J41" i="8"/>
  <c r="I41" i="8"/>
  <c r="H41" i="8"/>
  <c r="G41" i="8"/>
  <c r="F41" i="8"/>
  <c r="E41" i="8"/>
  <c r="D41" i="8"/>
  <c r="C41" i="8"/>
  <c r="B41" i="8"/>
  <c r="K40" i="8"/>
  <c r="J40" i="8"/>
  <c r="I40" i="8"/>
  <c r="H40" i="8"/>
  <c r="G40" i="8"/>
  <c r="F40" i="8"/>
  <c r="E40" i="8"/>
  <c r="D40" i="8"/>
  <c r="C40" i="8"/>
  <c r="B40" i="8"/>
  <c r="K39" i="8"/>
  <c r="J39" i="8"/>
  <c r="I39" i="8"/>
  <c r="H39" i="8"/>
  <c r="G39" i="8"/>
  <c r="F39" i="8"/>
  <c r="E39" i="8"/>
  <c r="D39" i="8"/>
  <c r="C39" i="8"/>
  <c r="B39" i="8"/>
  <c r="K38" i="8"/>
  <c r="J38" i="8"/>
  <c r="I38" i="8"/>
  <c r="H38" i="8"/>
  <c r="G38" i="8"/>
  <c r="F38" i="8"/>
  <c r="E38" i="8"/>
  <c r="D38" i="8"/>
  <c r="C38" i="8"/>
  <c r="B38" i="8"/>
  <c r="K41" i="7"/>
  <c r="J41" i="7"/>
  <c r="I41" i="7"/>
  <c r="H41" i="7"/>
  <c r="G41" i="7"/>
  <c r="F41" i="7"/>
  <c r="E41" i="7"/>
  <c r="D41" i="7"/>
  <c r="C41" i="7"/>
  <c r="B41" i="7"/>
  <c r="K40" i="7"/>
  <c r="J40" i="7"/>
  <c r="I40" i="7"/>
  <c r="H40" i="7"/>
  <c r="G40" i="7"/>
  <c r="F40" i="7"/>
  <c r="E40" i="7"/>
  <c r="D40" i="7"/>
  <c r="C40" i="7"/>
  <c r="B40" i="7"/>
  <c r="K39" i="7"/>
  <c r="J39" i="7"/>
  <c r="I39" i="7"/>
  <c r="H39" i="7"/>
  <c r="G39" i="7"/>
  <c r="F39" i="7"/>
  <c r="E39" i="7"/>
  <c r="D39" i="7"/>
  <c r="C39" i="7"/>
  <c r="B39" i="7"/>
  <c r="K38" i="7"/>
  <c r="J38" i="7"/>
  <c r="I38" i="7"/>
  <c r="H38" i="7"/>
  <c r="G38" i="7"/>
  <c r="F38" i="7"/>
  <c r="E38" i="7"/>
  <c r="D38" i="7"/>
  <c r="C38" i="7"/>
  <c r="B38" i="7"/>
</calcChain>
</file>

<file path=xl/sharedStrings.xml><?xml version="1.0" encoding="utf-8"?>
<sst xmlns="http://schemas.openxmlformats.org/spreadsheetml/2006/main" count="132" uniqueCount="29">
  <si>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</si>
  <si>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</si>
  <si>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</si>
  <si>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</si>
  <si>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</si>
  <si>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</si>
  <si>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</si>
  <si>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</si>
  <si>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</si>
  <si>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</si>
  <si>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</si>
  <si>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</si>
  <si>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</si>
  <si>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</si>
  <si>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</si>
  <si>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</si>
  <si>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</si>
  <si>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</si>
  <si>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</si>
  <si>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</si>
  <si>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</si>
  <si>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</si>
  <si>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</si>
  <si>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</si>
  <si>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GLORIA A DIOS</t>
  </si>
  <si>
    <t>SAMALAYUCA</t>
  </si>
  <si>
    <t>GASODUCTOS DE CHIHUAHUA 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</si>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</sst>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.9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Arial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>
      <alignment wrapText="1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/>
    <xf numFmtId="166" fontId="11" fillId="0" borderId="0"/>
    <xf numFmtId="166" fontId="11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46" applyNumberFormat="0" applyAlignment="0" applyProtection="0"/>
    <xf numFmtId="0" fontId="17" fillId="27" borderId="47" applyNumberFormat="0" applyAlignment="0" applyProtection="0"/>
    <xf numFmtId="43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48" applyNumberFormat="0" applyFill="0" applyAlignment="0" applyProtection="0"/>
    <xf numFmtId="0" fontId="21" fillId="0" borderId="49" applyNumberFormat="0" applyFill="0" applyAlignment="0" applyProtection="0"/>
    <xf numFmtId="0" fontId="22" fillId="0" borderId="5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13" borderId="46" applyNumberFormat="0" applyAlignment="0" applyProtection="0"/>
    <xf numFmtId="0" fontId="25" fillId="0" borderId="51" applyNumberFormat="0" applyFill="0" applyAlignment="0" applyProtection="0"/>
    <xf numFmtId="44" fontId="11" fillId="0" borderId="0" applyFont="0" applyFill="0" applyBorder="0" applyAlignment="0" applyProtection="0"/>
    <xf numFmtId="166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1" fillId="0" borderId="0"/>
    <xf numFmtId="166" fontId="11" fillId="0" borderId="0"/>
    <xf numFmtId="0" fontId="11" fillId="0" borderId="0"/>
    <xf numFmtId="166" fontId="11" fillId="0" borderId="0"/>
    <xf numFmtId="0" fontId="11" fillId="0" borderId="0"/>
    <xf numFmtId="0" fontId="11" fillId="0" borderId="0"/>
    <xf numFmtId="0" fontId="11" fillId="0" borderId="0"/>
    <xf numFmtId="0" fontId="11" fillId="28" borderId="52" applyNumberFormat="0" applyFont="0" applyAlignment="0" applyProtection="0"/>
    <xf numFmtId="0" fontId="26" fillId="26" borderId="53" applyNumberFormat="0" applyAlignment="0" applyProtection="0"/>
    <xf numFmtId="9" fontId="1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30" fillId="29" borderId="0" applyNumberFormat="0" applyBorder="0" applyAlignment="0" applyProtection="0"/>
    <xf numFmtId="0" fontId="13" fillId="28" borderId="52" applyNumberFormat="0" applyFont="0" applyAlignment="0" applyProtection="0"/>
    <xf numFmtId="0" fontId="31" fillId="0" borderId="54" applyNumberFormat="0" applyFill="0" applyAlignment="0" applyProtection="0"/>
    <xf numFmtId="0" fontId="32" fillId="0" borderId="0"/>
    <xf numFmtId="43" fontId="32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6" fillId="2" borderId="2" xfId="0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65" fontId="10" fillId="0" borderId="4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165" fontId="10" fillId="0" borderId="9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10" fillId="0" borderId="6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1" xfId="0" applyNumberFormat="1" applyFont="1" applyBorder="1" applyProtection="1">
      <protection locked="0"/>
    </xf>
    <xf numFmtId="0" fontId="0" fillId="0" borderId="0" xfId="0" applyBorder="1" applyProtection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5" fontId="9" fillId="0" borderId="0" xfId="1" applyNumberFormat="1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14" fontId="9" fillId="0" borderId="24" xfId="0" applyNumberFormat="1" applyFont="1" applyFill="1" applyBorder="1" applyAlignment="1" applyProtection="1">
      <alignment horizontal="left"/>
      <protection locked="0"/>
    </xf>
    <xf numFmtId="165" fontId="10" fillId="0" borderId="26" xfId="0" applyNumberFormat="1" applyFont="1" applyBorder="1" applyProtection="1"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3" xfId="0" applyNumberFormat="1" applyFont="1" applyBorder="1" applyProtection="1">
      <protection locked="0"/>
    </xf>
    <xf numFmtId="165" fontId="10" fillId="0" borderId="28" xfId="0" applyNumberFormat="1" applyFont="1" applyBorder="1" applyProtection="1">
      <protection locked="0"/>
    </xf>
    <xf numFmtId="0" fontId="5" fillId="0" borderId="29" xfId="0" applyFont="1" applyFill="1" applyBorder="1"/>
    <xf numFmtId="0" fontId="5" fillId="0" borderId="30" xfId="0" applyFont="1" applyFill="1" applyBorder="1"/>
    <xf numFmtId="0" fontId="5" fillId="0" borderId="24" xfId="0" applyFont="1" applyFill="1" applyBorder="1"/>
    <xf numFmtId="0" fontId="5" fillId="0" borderId="25" xfId="0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6" fillId="4" borderId="12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10" xfId="0" applyFont="1" applyFill="1" applyBorder="1"/>
    <xf numFmtId="165" fontId="10" fillId="0" borderId="22" xfId="0" applyNumberFormat="1" applyFont="1" applyBorder="1" applyProtection="1">
      <protection locked="0"/>
    </xf>
    <xf numFmtId="0" fontId="6" fillId="6" borderId="2" xfId="0" applyFont="1" applyFill="1" applyBorder="1" applyAlignment="1">
      <alignment horizontal="center" vertical="center" wrapText="1"/>
    </xf>
    <xf numFmtId="164" fontId="6" fillId="6" borderId="2" xfId="1" applyNumberFormat="1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164" fontId="6" fillId="5" borderId="13" xfId="1" applyNumberFormat="1" applyFont="1" applyFill="1" applyBorder="1" applyAlignment="1">
      <alignment horizontal="center" vertical="center" wrapText="1"/>
    </xf>
    <xf numFmtId="165" fontId="10" fillId="7" borderId="35" xfId="1" applyNumberFormat="1" applyFont="1" applyFill="1" applyBorder="1" applyAlignment="1" applyProtection="1">
      <alignment horizontal="center" vertical="center"/>
      <protection locked="0"/>
    </xf>
    <xf numFmtId="165" fontId="10" fillId="7" borderId="8" xfId="1" applyNumberFormat="1" applyFont="1" applyFill="1" applyBorder="1" applyAlignment="1" applyProtection="1">
      <alignment horizontal="center" vertical="center"/>
      <protection locked="0"/>
    </xf>
    <xf numFmtId="165" fontId="10" fillId="7" borderId="36" xfId="1" applyNumberFormat="1" applyFont="1" applyFill="1" applyBorder="1" applyAlignment="1" applyProtection="1">
      <alignment horizontal="center" vertical="center"/>
      <protection locked="0"/>
    </xf>
    <xf numFmtId="165" fontId="10" fillId="7" borderId="15" xfId="1" applyNumberFormat="1" applyFont="1" applyFill="1" applyBorder="1" applyAlignment="1" applyProtection="1">
      <alignment horizontal="center" vertical="center"/>
      <protection locked="0"/>
    </xf>
    <xf numFmtId="165" fontId="10" fillId="7" borderId="0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2" fillId="0" borderId="5" xfId="1" applyNumberFormat="1" applyFont="1" applyFill="1" applyBorder="1" applyAlignment="1" applyProtection="1">
      <alignment horizontal="center" vertical="center"/>
      <protection locked="0"/>
    </xf>
    <xf numFmtId="165" fontId="12" fillId="0" borderId="7" xfId="1" applyNumberFormat="1" applyFont="1" applyBorder="1" applyAlignment="1" applyProtection="1">
      <alignment horizontal="center" vertical="center"/>
      <protection locked="0"/>
    </xf>
    <xf numFmtId="165" fontId="12" fillId="0" borderId="7" xfId="1" applyNumberFormat="1" applyFont="1" applyFill="1" applyBorder="1" applyAlignment="1" applyProtection="1">
      <alignment horizontal="center" vertical="center"/>
      <protection locked="0"/>
    </xf>
    <xf numFmtId="165" fontId="10" fillId="0" borderId="9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31" xfId="1" applyNumberFormat="1" applyFont="1" applyFill="1" applyBorder="1" applyAlignment="1" applyProtection="1">
      <alignment horizontal="center" vertical="center"/>
      <protection locked="0"/>
    </xf>
    <xf numFmtId="165" fontId="10" fillId="0" borderId="33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1" applyNumberFormat="1" applyFont="1" applyFill="1" applyBorder="1" applyAlignment="1" applyProtection="1">
      <alignment horizontal="center" vertical="center"/>
      <protection locked="0"/>
    </xf>
    <xf numFmtId="165" fontId="10" fillId="7" borderId="13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0" applyNumberFormat="1" applyFont="1" applyBorder="1" applyProtection="1">
      <protection locked="0"/>
    </xf>
    <xf numFmtId="165" fontId="10" fillId="0" borderId="38" xfId="0" applyNumberFormat="1" applyFont="1" applyBorder="1" applyProtection="1">
      <protection locked="0"/>
    </xf>
    <xf numFmtId="165" fontId="10" fillId="0" borderId="39" xfId="0" applyNumberFormat="1" applyFont="1" applyBorder="1" applyProtection="1">
      <protection locked="0"/>
    </xf>
    <xf numFmtId="165" fontId="10" fillId="0" borderId="40" xfId="0" applyNumberFormat="1" applyFont="1" applyBorder="1" applyProtection="1"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31" xfId="4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0" borderId="33" xfId="4" applyNumberFormat="1" applyFont="1" applyFill="1" applyBorder="1" applyAlignment="1" applyProtection="1">
      <alignment horizontal="center" vertical="center"/>
      <protection locked="0"/>
    </xf>
    <xf numFmtId="165" fontId="10" fillId="0" borderId="34" xfId="4" applyNumberFormat="1" applyFont="1" applyFill="1" applyBorder="1" applyAlignment="1" applyProtection="1">
      <alignment horizontal="center" vertical="center"/>
      <protection locked="0"/>
    </xf>
    <xf numFmtId="165" fontId="10" fillId="0" borderId="5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Fill="1" applyBorder="1" applyAlignment="1" applyProtection="1">
      <alignment horizontal="center" vertical="center"/>
      <protection locked="0"/>
    </xf>
    <xf numFmtId="0" fontId="0" fillId="0" borderId="42" xfId="0" applyBorder="1"/>
    <xf numFmtId="0" fontId="6" fillId="5" borderId="43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165" fontId="12" fillId="0" borderId="44" xfId="1" applyNumberFormat="1" applyFont="1" applyFill="1" applyBorder="1" applyAlignment="1" applyProtection="1">
      <alignment horizontal="center" vertical="center"/>
      <protection locked="0"/>
    </xf>
    <xf numFmtId="165" fontId="12" fillId="0" borderId="45" xfId="1" applyNumberFormat="1" applyFont="1" applyFill="1" applyBorder="1" applyAlignment="1" applyProtection="1">
      <alignment horizontal="center" vertical="center"/>
      <protection locked="0"/>
    </xf>
    <xf numFmtId="0" fontId="6" fillId="6" borderId="43" xfId="0" applyFont="1" applyFill="1" applyBorder="1" applyAlignment="1">
      <alignment horizontal="center" vertical="center" wrapText="1"/>
    </xf>
    <xf numFmtId="165" fontId="10" fillId="7" borderId="13" xfId="1" applyNumberFormat="1" applyFont="1" applyFill="1" applyBorder="1" applyAlignment="1" applyProtection="1">
      <alignment horizontal="center" vertical="center"/>
      <protection locked="0"/>
    </xf>
    <xf numFmtId="165" fontId="10" fillId="0" borderId="56" xfId="4" applyNumberFormat="1" applyFont="1" applyFill="1" applyBorder="1" applyAlignment="1" applyProtection="1">
      <alignment horizontal="center" vertical="center"/>
      <protection locked="0"/>
    </xf>
    <xf numFmtId="165" fontId="10" fillId="0" borderId="57" xfId="4" applyNumberFormat="1" applyFont="1" applyFill="1" applyBorder="1" applyAlignment="1" applyProtection="1">
      <alignment horizontal="center" vertical="center"/>
      <protection locked="0"/>
    </xf>
    <xf numFmtId="0" fontId="10" fillId="0" borderId="55" xfId="0" applyFont="1" applyBorder="1"/>
    <xf numFmtId="165" fontId="10" fillId="0" borderId="56" xfId="1" applyNumberFormat="1" applyFont="1" applyFill="1" applyBorder="1" applyAlignment="1" applyProtection="1">
      <alignment horizontal="center" vertical="center"/>
      <protection locked="0"/>
    </xf>
    <xf numFmtId="165" fontId="10" fillId="0" borderId="57" xfId="1" applyNumberFormat="1" applyFont="1" applyFill="1" applyBorder="1" applyAlignment="1" applyProtection="1">
      <alignment horizontal="center" vertical="center"/>
      <protection locked="0"/>
    </xf>
    <xf numFmtId="0" fontId="0" fillId="0" borderId="55" xfId="0" applyBorder="1"/>
    <xf numFmtId="0" fontId="6" fillId="0" borderId="8" xfId="0" applyFont="1" applyBorder="1" applyAlignment="1">
      <alignment horizontal="left" vertical="center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4" fillId="0" borderId="0" xfId="0" applyNumberFormat="1" applyFont="1" applyFill="1" applyAlignment="1" applyProtection="1">
      <alignment horizontal="right" vertical="center"/>
    </xf>
    <xf numFmtId="0" fontId="6" fillId="5" borderId="12" xfId="0" applyFont="1" applyFill="1" applyBorder="1" applyAlignment="1" applyProtection="1">
      <alignment horizontal="justify" vertical="top" wrapText="1"/>
      <protection locked="0"/>
    </xf>
    <xf numFmtId="0" fontId="6" fillId="5" borderId="13" xfId="0" applyFont="1" applyFill="1" applyBorder="1" applyAlignment="1" applyProtection="1">
      <alignment horizontal="justify" vertical="top" wrapText="1"/>
      <protection locked="0"/>
    </xf>
    <xf numFmtId="0" fontId="6" fillId="5" borderId="14" xfId="0" applyFont="1" applyFill="1" applyBorder="1" applyAlignment="1" applyProtection="1">
      <alignment horizontal="justify" vertical="top" wrapText="1"/>
      <protection locked="0"/>
    </xf>
    <xf numFmtId="0" fontId="6" fillId="5" borderId="15" xfId="0" applyFont="1" applyFill="1" applyBorder="1" applyAlignment="1" applyProtection="1">
      <alignment horizontal="justify" vertical="top" wrapText="1"/>
      <protection locked="0"/>
    </xf>
    <xf numFmtId="0" fontId="6" fillId="5" borderId="0" xfId="0" applyFont="1" applyFill="1" applyBorder="1" applyAlignment="1" applyProtection="1">
      <alignment horizontal="justify" vertical="top" wrapText="1"/>
      <protection locked="0"/>
    </xf>
    <xf numFmtId="0" fontId="6" fillId="5" borderId="1" xfId="0" applyFont="1" applyFill="1" applyBorder="1" applyAlignment="1" applyProtection="1">
      <alignment horizontal="justify" vertical="top" wrapText="1"/>
      <protection locked="0"/>
    </xf>
    <xf numFmtId="0" fontId="6" fillId="5" borderId="16" xfId="0" applyFont="1" applyFill="1" applyBorder="1" applyAlignment="1" applyProtection="1">
      <alignment horizontal="justify" vertical="top" wrapText="1"/>
      <protection locked="0"/>
    </xf>
    <xf numFmtId="0" fontId="6" fillId="5" borderId="17" xfId="0" applyFont="1" applyFill="1" applyBorder="1" applyAlignment="1" applyProtection="1">
      <alignment horizontal="justify" vertical="top" wrapText="1"/>
      <protection locked="0"/>
    </xf>
    <xf numFmtId="0" fontId="6" fillId="5" borderId="18" xfId="0" applyFont="1" applyFill="1" applyBorder="1" applyAlignment="1" applyProtection="1">
      <alignment horizontal="justify" vertical="top" wrapText="1"/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6" borderId="12" xfId="0" applyFont="1" applyFill="1" applyBorder="1" applyAlignment="1" applyProtection="1">
      <alignment horizontal="justify" vertical="top" wrapText="1"/>
      <protection locked="0"/>
    </xf>
    <xf numFmtId="0" fontId="6" fillId="6" borderId="13" xfId="0" applyFont="1" applyFill="1" applyBorder="1" applyAlignment="1" applyProtection="1">
      <alignment horizontal="justify" vertical="top" wrapText="1"/>
      <protection locked="0"/>
    </xf>
    <xf numFmtId="0" fontId="6" fillId="6" borderId="14" xfId="0" applyFont="1" applyFill="1" applyBorder="1" applyAlignment="1" applyProtection="1">
      <alignment horizontal="justify" vertical="top" wrapText="1"/>
      <protection locked="0"/>
    </xf>
    <xf numFmtId="0" fontId="6" fillId="6" borderId="15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3" fillId="6" borderId="19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14" fontId="9" fillId="0" borderId="29" xfId="0" applyNumberFormat="1" applyFont="1" applyFill="1" applyBorder="1" applyAlignment="1" applyProtection="1">
      <alignment horizontal="left"/>
      <protection locked="0"/>
    </xf>
    <xf numFmtId="14" fontId="9" fillId="0" borderId="58" xfId="0" applyNumberFormat="1" applyFont="1" applyFill="1" applyBorder="1" applyAlignment="1" applyProtection="1">
      <alignment horizontal="left"/>
      <protection locked="0"/>
    </xf>
  </cellXfs>
  <cellStyles count="77">
    <cellStyle name="=C:\WINNT\SYSTEM32\COMMAND.COM" xfId="12"/>
    <cellStyle name="=C:\WINNT\SYSTEM32\COMMAND.COM 2" xfId="13"/>
    <cellStyle name="=C:\WINNT\SYSTEM32\COMMAND.COM 2 2" xfId="2"/>
    <cellStyle name="=C:\WINNT\SYSTEM32\COMMAND.COM 3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Comma 2" xfId="42"/>
    <cellStyle name="Explanatory Text" xfId="43"/>
    <cellStyle name="Good" xfId="44"/>
    <cellStyle name="Heading 1" xfId="45"/>
    <cellStyle name="Heading 2" xfId="46"/>
    <cellStyle name="Heading 3" xfId="47"/>
    <cellStyle name="Heading 4" xfId="48"/>
    <cellStyle name="Hipervínculo 2" xfId="49"/>
    <cellStyle name="Input" xfId="50"/>
    <cellStyle name="Linked Cell" xfId="51"/>
    <cellStyle name="Millares" xfId="1" builtinId="3"/>
    <cellStyle name="Millares 2" xfId="4"/>
    <cellStyle name="Millares 2 2" xfId="8"/>
    <cellStyle name="Millares 2 3" xfId="11"/>
    <cellStyle name="Millares 3" xfId="7"/>
    <cellStyle name="Millares 4" xfId="10"/>
    <cellStyle name="Millares 5" xfId="71"/>
    <cellStyle name="Millares 6" xfId="76"/>
    <cellStyle name="Moneda 2" xfId="52"/>
    <cellStyle name="Neutral 2" xfId="72"/>
    <cellStyle name="Normal" xfId="0" builtinId="0"/>
    <cellStyle name="Normal 10" xfId="53"/>
    <cellStyle name="Normal 11" xfId="54"/>
    <cellStyle name="Normal 11 2" xfId="55"/>
    <cellStyle name="Normal 11 2 2" xfId="56"/>
    <cellStyle name="Normal 11 2 2 2" xfId="57"/>
    <cellStyle name="Normal 12" xfId="70"/>
    <cellStyle name="Normal 13" xfId="75"/>
    <cellStyle name="Normal 2" xfId="5"/>
    <cellStyle name="Normal 2 2" xfId="58"/>
    <cellStyle name="Normal 3" xfId="3"/>
    <cellStyle name="Normal 4" xfId="6"/>
    <cellStyle name="Normal 5" xfId="9"/>
    <cellStyle name="Normal 6" xfId="59"/>
    <cellStyle name="Normal 7" xfId="60"/>
    <cellStyle name="Normal 8" xfId="61"/>
    <cellStyle name="Normal 9" xfId="62"/>
    <cellStyle name="Normal 9 2" xfId="63"/>
    <cellStyle name="Normal 9 2 2" xfId="64"/>
    <cellStyle name="Note" xfId="65"/>
    <cellStyle name="Note 2" xfId="73"/>
    <cellStyle name="Output" xfId="66"/>
    <cellStyle name="Porcentual 2" xfId="67"/>
    <cellStyle name="Title" xfId="68"/>
    <cellStyle name="Total 2" xfId="74"/>
    <cellStyle name="Warning Text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332317</xdr:colOff>
      <xdr:row>1</xdr:row>
      <xdr:rowOff>83609</xdr:rowOff>
    </xdr:from>
    <xdr:to>
      <xdr:col>13</xdr:col>
      <xdr:colOff>636849</xdr:colOff>
      <xdr:row>4</xdr:row>
      <xdr:rowOff>118587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2484" y="496359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333374</xdr:colOff>
      <xdr:row>1</xdr:row>
      <xdr:rowOff>107897</xdr:rowOff>
    </xdr:from>
    <xdr:to>
      <xdr:col>13</xdr:col>
      <xdr:colOff>637906</xdr:colOff>
      <xdr:row>4</xdr:row>
      <xdr:rowOff>142875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799" y="517472"/>
          <a:ext cx="1799957" cy="530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showGridLines="0" zoomScaleNormal="100" workbookViewId="0">
      <selection activeCell="P12" sqref="P12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  <col min="16" max="16" width="11.85546875" bestFit="1" customWidth="1"/>
  </cols>
  <sheetData>
    <row r="1" spans="1:19" ht="32.25" customHeight="1" x14ac:dyDescent="0.25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</row>
    <row r="2" spans="1:19" s="22" customFormat="1" ht="9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9" x14ac:dyDescent="0.25">
      <c r="A3" s="97" t="s">
        <v>1</v>
      </c>
      <c r="B3" s="97"/>
      <c r="C3" s="98" t="s">
        <v>26</v>
      </c>
      <c r="D3" s="98"/>
      <c r="E3" s="98"/>
      <c r="F3" s="98"/>
      <c r="G3" s="98"/>
      <c r="H3" s="98"/>
      <c r="I3" s="98"/>
      <c r="J3" s="98"/>
      <c r="K3" s="98"/>
      <c r="L3" s="1"/>
      <c r="M3" s="2"/>
      <c r="N3" s="2"/>
    </row>
    <row r="4" spans="1:19" x14ac:dyDescent="0.25">
      <c r="A4" s="99" t="s">
        <v>2</v>
      </c>
      <c r="B4" s="97"/>
      <c r="C4" s="98" t="s">
        <v>24</v>
      </c>
      <c r="D4" s="98"/>
      <c r="E4" s="98"/>
      <c r="F4" s="98"/>
      <c r="G4" s="98"/>
      <c r="H4" s="98"/>
      <c r="I4" s="98"/>
      <c r="J4" s="98"/>
      <c r="K4" s="98"/>
      <c r="L4" s="1"/>
      <c r="M4" s="2"/>
      <c r="N4" s="2"/>
    </row>
    <row r="5" spans="1:19" x14ac:dyDescent="0.25">
      <c r="A5" s="99" t="s">
        <v>3</v>
      </c>
      <c r="B5" s="99"/>
      <c r="C5" s="98" t="s">
        <v>4</v>
      </c>
      <c r="D5" s="98"/>
      <c r="E5" s="20"/>
      <c r="F5" s="20"/>
      <c r="G5" s="20"/>
      <c r="H5" s="20"/>
      <c r="I5" s="20"/>
      <c r="J5" s="20"/>
      <c r="K5" s="20"/>
      <c r="L5" s="3"/>
    </row>
    <row r="6" spans="1:19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9" ht="39" thickBot="1" x14ac:dyDescent="0.3">
      <c r="A7" s="24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73" t="s">
        <v>15</v>
      </c>
      <c r="L7" s="6"/>
      <c r="M7" s="36" t="s">
        <v>16</v>
      </c>
      <c r="N7" s="37" t="s">
        <v>17</v>
      </c>
    </row>
    <row r="8" spans="1:19" x14ac:dyDescent="0.25">
      <c r="A8" s="25">
        <v>41306</v>
      </c>
      <c r="B8" s="7">
        <v>92.265299999999996</v>
      </c>
      <c r="C8" s="51">
        <v>0.2742</v>
      </c>
      <c r="D8" s="51">
        <v>2.2067999999999999</v>
      </c>
      <c r="E8" s="51">
        <v>2.4809999999999999</v>
      </c>
      <c r="F8" s="51">
        <v>4.5758000000000001</v>
      </c>
      <c r="G8" s="51">
        <v>232.6559</v>
      </c>
      <c r="H8" s="51">
        <v>8.5275999999999996</v>
      </c>
      <c r="I8" s="51">
        <v>38.581600000000002</v>
      </c>
      <c r="J8" s="51">
        <v>49.956600000000002</v>
      </c>
      <c r="K8" s="74">
        <v>6.7500000000000004E-2</v>
      </c>
      <c r="L8" s="23"/>
      <c r="M8" s="77"/>
      <c r="N8" s="77"/>
    </row>
    <row r="9" spans="1:19" x14ac:dyDescent="0.25">
      <c r="A9" s="25">
        <f>+A8+1</f>
        <v>41307</v>
      </c>
      <c r="B9" s="8">
        <v>92.104699999999994</v>
      </c>
      <c r="C9" s="52">
        <v>0.31940000000000002</v>
      </c>
      <c r="D9" s="53">
        <v>2.0472999999999999</v>
      </c>
      <c r="E9" s="52">
        <v>2.3666999999999998</v>
      </c>
      <c r="F9" s="52">
        <v>4.9104000000000001</v>
      </c>
      <c r="G9" s="52">
        <v>255.37219999999999</v>
      </c>
      <c r="H9" s="52">
        <v>10.3346</v>
      </c>
      <c r="I9" s="53">
        <v>38.6616</v>
      </c>
      <c r="J9" s="53">
        <v>50.03</v>
      </c>
      <c r="K9" s="75">
        <v>8.5800000000000001E-2</v>
      </c>
      <c r="L9" s="23"/>
      <c r="M9" s="34"/>
      <c r="N9" s="34"/>
    </row>
    <row r="10" spans="1:19" x14ac:dyDescent="0.25">
      <c r="A10" s="25">
        <f>+A9+1</f>
        <v>41308</v>
      </c>
      <c r="B10" s="8">
        <v>92.102099999999993</v>
      </c>
      <c r="C10" s="52">
        <v>0.34239999999999998</v>
      </c>
      <c r="D10" s="53">
        <v>2.1318999999999999</v>
      </c>
      <c r="E10" s="52">
        <v>2.4742999999999999</v>
      </c>
      <c r="F10" s="52">
        <v>4.7721</v>
      </c>
      <c r="G10" s="52">
        <v>255.37219999999999</v>
      </c>
      <c r="H10" s="52">
        <v>9.01</v>
      </c>
      <c r="I10" s="53">
        <v>38.6051</v>
      </c>
      <c r="J10" s="53">
        <v>49.944400000000002</v>
      </c>
      <c r="K10" s="75">
        <v>9.2999999999999999E-2</v>
      </c>
      <c r="L10" s="23"/>
      <c r="M10" s="34"/>
      <c r="N10" s="34"/>
      <c r="S10" s="38"/>
    </row>
    <row r="11" spans="1:19" x14ac:dyDescent="0.25">
      <c r="A11" s="25">
        <f t="shared" ref="A11:A35" si="0">+A10+1</f>
        <v>41309</v>
      </c>
      <c r="B11" s="8">
        <v>91.887600000000006</v>
      </c>
      <c r="C11" s="52">
        <v>0.3493</v>
      </c>
      <c r="D11" s="53">
        <v>2.0771000000000002</v>
      </c>
      <c r="E11" s="52">
        <v>2.4264999999999999</v>
      </c>
      <c r="F11" s="52">
        <v>5.0026999999999999</v>
      </c>
      <c r="G11" s="52">
        <v>255.37219999999999</v>
      </c>
      <c r="H11" s="52">
        <v>9.2060999999999993</v>
      </c>
      <c r="I11" s="53">
        <v>38.709400000000002</v>
      </c>
      <c r="J11" s="53">
        <v>50.023800000000001</v>
      </c>
      <c r="K11" s="75">
        <v>7.6899999999999996E-2</v>
      </c>
      <c r="L11" s="23"/>
      <c r="M11" s="34"/>
      <c r="N11" s="34"/>
      <c r="S11" s="38"/>
    </row>
    <row r="12" spans="1:19" x14ac:dyDescent="0.25">
      <c r="A12" s="25">
        <f t="shared" si="0"/>
        <v>41310</v>
      </c>
      <c r="B12" s="8">
        <v>92.386899999999997</v>
      </c>
      <c r="C12" s="52">
        <v>0.35799999999999998</v>
      </c>
      <c r="D12" s="53">
        <v>2.16</v>
      </c>
      <c r="E12" s="52">
        <v>2.5179999999999998</v>
      </c>
      <c r="F12" s="52">
        <v>4.4684999999999997</v>
      </c>
      <c r="G12" s="52">
        <v>255.37219999999999</v>
      </c>
      <c r="H12" s="52">
        <v>9.3597999999999999</v>
      </c>
      <c r="I12" s="53">
        <v>38.500399999999999</v>
      </c>
      <c r="J12" s="53">
        <v>49.872799999999998</v>
      </c>
      <c r="K12" s="75">
        <v>7.2300000000000003E-2</v>
      </c>
      <c r="L12" s="23"/>
      <c r="M12" s="34"/>
      <c r="N12" s="34"/>
    </row>
    <row r="13" spans="1:19" x14ac:dyDescent="0.25">
      <c r="A13" s="25">
        <f t="shared" si="0"/>
        <v>41311</v>
      </c>
      <c r="B13" s="8">
        <v>92.5124</v>
      </c>
      <c r="C13" s="52">
        <v>0.36730000000000002</v>
      </c>
      <c r="D13" s="53">
        <v>2.1200999999999999</v>
      </c>
      <c r="E13" s="52">
        <v>2.4874000000000001</v>
      </c>
      <c r="F13" s="52">
        <v>4.3796999999999997</v>
      </c>
      <c r="G13" s="52">
        <v>230.23570000000001</v>
      </c>
      <c r="H13" s="52">
        <v>9.5828000000000007</v>
      </c>
      <c r="I13" s="53">
        <v>38.483800000000002</v>
      </c>
      <c r="J13" s="53">
        <v>49.875799999999998</v>
      </c>
      <c r="K13" s="75">
        <v>8.6699999999999999E-2</v>
      </c>
      <c r="L13" s="23"/>
      <c r="M13" s="34"/>
      <c r="N13" s="34"/>
    </row>
    <row r="14" spans="1:19" x14ac:dyDescent="0.25">
      <c r="A14" s="25">
        <f t="shared" si="0"/>
        <v>41312</v>
      </c>
      <c r="B14" s="8">
        <v>92.101699999999994</v>
      </c>
      <c r="C14" s="52">
        <v>0.35510000000000003</v>
      </c>
      <c r="D14" s="53">
        <v>2.1193</v>
      </c>
      <c r="E14" s="52">
        <v>2.4744999999999999</v>
      </c>
      <c r="F14" s="52">
        <v>4.7355</v>
      </c>
      <c r="G14" s="52">
        <v>228.21960000000001</v>
      </c>
      <c r="H14" s="52">
        <v>9.6036000000000001</v>
      </c>
      <c r="I14" s="53">
        <v>38.6295</v>
      </c>
      <c r="J14" s="53">
        <v>49.966099999999997</v>
      </c>
      <c r="K14" s="75">
        <v>7.8899999999999998E-2</v>
      </c>
      <c r="L14" s="23"/>
      <c r="M14" s="34"/>
      <c r="N14" s="34"/>
    </row>
    <row r="15" spans="1:19" x14ac:dyDescent="0.25">
      <c r="A15" s="25">
        <f t="shared" si="0"/>
        <v>41313</v>
      </c>
      <c r="B15" s="8">
        <v>91.898399999999995</v>
      </c>
      <c r="C15" s="52">
        <v>0.31919999999999998</v>
      </c>
      <c r="D15" s="52">
        <v>2.0247999999999999</v>
      </c>
      <c r="E15" s="52">
        <v>2.3439999999999999</v>
      </c>
      <c r="F15" s="52">
        <v>4.9911000000000003</v>
      </c>
      <c r="G15" s="52">
        <v>228.00210000000001</v>
      </c>
      <c r="H15" s="52">
        <v>9.0540000000000003</v>
      </c>
      <c r="I15" s="53">
        <v>38.790900000000001</v>
      </c>
      <c r="J15" s="53">
        <v>50.114100000000001</v>
      </c>
      <c r="K15" s="75">
        <v>8.5599999999999996E-2</v>
      </c>
      <c r="L15" s="23"/>
      <c r="M15" s="34"/>
      <c r="N15" s="34"/>
    </row>
    <row r="16" spans="1:19" x14ac:dyDescent="0.25">
      <c r="A16" s="25">
        <f t="shared" si="0"/>
        <v>41314</v>
      </c>
      <c r="B16" s="8">
        <v>92.164500000000004</v>
      </c>
      <c r="C16" s="52">
        <v>0.34050000000000002</v>
      </c>
      <c r="D16" s="52">
        <v>2.0234000000000001</v>
      </c>
      <c r="E16" s="52">
        <v>2.3639000000000001</v>
      </c>
      <c r="F16" s="52">
        <v>4.7743000000000002</v>
      </c>
      <c r="G16" s="52">
        <v>255.37219999999999</v>
      </c>
      <c r="H16" s="52">
        <v>9.4817</v>
      </c>
      <c r="I16" s="53">
        <v>38.681600000000003</v>
      </c>
      <c r="J16" s="53">
        <v>50.037799999999997</v>
      </c>
      <c r="K16" s="75">
        <v>9.5600000000000004E-2</v>
      </c>
      <c r="L16" s="23"/>
      <c r="M16" s="34"/>
      <c r="N16" s="34"/>
    </row>
    <row r="17" spans="1:14" x14ac:dyDescent="0.25">
      <c r="A17" s="25">
        <f t="shared" si="0"/>
        <v>41315</v>
      </c>
      <c r="B17" s="8">
        <v>92.467799999999997</v>
      </c>
      <c r="C17" s="52">
        <v>0.32150000000000001</v>
      </c>
      <c r="D17" s="52">
        <v>2.0388000000000002</v>
      </c>
      <c r="E17" s="52">
        <v>2.3603999999999998</v>
      </c>
      <c r="F17" s="52">
        <v>4.5472999999999999</v>
      </c>
      <c r="G17" s="52">
        <v>255.37219999999999</v>
      </c>
      <c r="H17" s="52">
        <v>8.6427999999999994</v>
      </c>
      <c r="I17" s="53">
        <v>38.570599999999999</v>
      </c>
      <c r="J17" s="53">
        <v>49.980200000000004</v>
      </c>
      <c r="K17" s="75">
        <v>4.5699999999999998E-2</v>
      </c>
      <c r="L17" s="23"/>
      <c r="M17" s="34"/>
      <c r="N17" s="34"/>
    </row>
    <row r="18" spans="1:14" x14ac:dyDescent="0.25">
      <c r="A18" s="25">
        <f t="shared" si="0"/>
        <v>41316</v>
      </c>
      <c r="B18" s="8">
        <v>92.675799999999995</v>
      </c>
      <c r="C18" s="52">
        <v>0.29099999999999998</v>
      </c>
      <c r="D18" s="52">
        <v>2.1425000000000001</v>
      </c>
      <c r="E18" s="52">
        <v>2.4335</v>
      </c>
      <c r="F18" s="52">
        <v>4.2990000000000004</v>
      </c>
      <c r="G18" s="52">
        <v>255.37219999999999</v>
      </c>
      <c r="H18" s="52">
        <v>8.3775999999999993</v>
      </c>
      <c r="I18" s="53">
        <v>38.460999999999999</v>
      </c>
      <c r="J18" s="53">
        <v>49.900500000000001</v>
      </c>
      <c r="K18" s="75">
        <v>8.3400000000000002E-2</v>
      </c>
      <c r="L18" s="23"/>
      <c r="M18" s="34"/>
      <c r="N18" s="34"/>
    </row>
    <row r="19" spans="1:14" x14ac:dyDescent="0.25">
      <c r="A19" s="25">
        <f t="shared" si="0"/>
        <v>41317</v>
      </c>
      <c r="B19" s="8">
        <v>92.7791</v>
      </c>
      <c r="C19" s="52">
        <v>0.33229999999999998</v>
      </c>
      <c r="D19" s="52">
        <v>2.1172</v>
      </c>
      <c r="E19" s="52">
        <v>2.4495</v>
      </c>
      <c r="F19" s="52">
        <v>4.1094999999999997</v>
      </c>
      <c r="G19" s="52">
        <v>231.62899999999999</v>
      </c>
      <c r="H19" s="52">
        <v>8.9701000000000004</v>
      </c>
      <c r="I19" s="53">
        <v>38.455300000000001</v>
      </c>
      <c r="J19" s="53">
        <v>49.883800000000001</v>
      </c>
      <c r="K19" s="75">
        <v>7.9100000000000004E-2</v>
      </c>
      <c r="L19" s="23"/>
      <c r="M19" s="34"/>
      <c r="N19" s="34"/>
    </row>
    <row r="20" spans="1:14" x14ac:dyDescent="0.25">
      <c r="A20" s="25">
        <f t="shared" si="0"/>
        <v>41318</v>
      </c>
      <c r="B20" s="8">
        <v>92.8108</v>
      </c>
      <c r="C20" s="52">
        <v>0.33939999999999998</v>
      </c>
      <c r="D20" s="52">
        <v>2.0891999999999999</v>
      </c>
      <c r="E20" s="52">
        <v>2.4285999999999999</v>
      </c>
      <c r="F20" s="52">
        <v>4.0891000000000002</v>
      </c>
      <c r="G20" s="52">
        <v>235.04560000000001</v>
      </c>
      <c r="H20" s="52">
        <v>8.1320999999999994</v>
      </c>
      <c r="I20" s="53">
        <v>38.462299999999999</v>
      </c>
      <c r="J20" s="53">
        <v>49.895499999999998</v>
      </c>
      <c r="K20" s="75">
        <v>5.3499999999999999E-2</v>
      </c>
      <c r="L20" s="23"/>
      <c r="M20" s="34"/>
      <c r="N20" s="34"/>
    </row>
    <row r="21" spans="1:14" x14ac:dyDescent="0.25">
      <c r="A21" s="25">
        <f t="shared" si="0"/>
        <v>41319</v>
      </c>
      <c r="B21" s="8">
        <v>92.698899999999995</v>
      </c>
      <c r="C21" s="52">
        <v>0.31669999999999998</v>
      </c>
      <c r="D21" s="52">
        <v>2.0813000000000001</v>
      </c>
      <c r="E21" s="52">
        <v>2.3980000000000001</v>
      </c>
      <c r="F21" s="52">
        <v>4.2294</v>
      </c>
      <c r="G21" s="52">
        <v>235.26689999999999</v>
      </c>
      <c r="H21" s="52">
        <v>8.3120999999999992</v>
      </c>
      <c r="I21" s="53">
        <v>38.51</v>
      </c>
      <c r="J21" s="53">
        <v>49.942100000000003</v>
      </c>
      <c r="K21" s="75">
        <v>5.9299999999999999E-2</v>
      </c>
      <c r="L21" s="23"/>
      <c r="M21" s="34"/>
      <c r="N21" s="34"/>
    </row>
    <row r="22" spans="1:14" x14ac:dyDescent="0.25">
      <c r="A22" s="25">
        <f t="shared" si="0"/>
        <v>41320</v>
      </c>
      <c r="B22" s="8">
        <v>92.318100000000001</v>
      </c>
      <c r="C22" s="52">
        <v>0.29239999999999999</v>
      </c>
      <c r="D22" s="52">
        <v>2.1509999999999998</v>
      </c>
      <c r="E22" s="52">
        <v>2.4434</v>
      </c>
      <c r="F22" s="52">
        <v>4.5415999999999999</v>
      </c>
      <c r="G22" s="52">
        <v>230.82259999999999</v>
      </c>
      <c r="H22" s="52">
        <v>8.8628999999999998</v>
      </c>
      <c r="I22" s="53">
        <v>38.5914</v>
      </c>
      <c r="J22" s="53">
        <v>49.970799999999997</v>
      </c>
      <c r="K22" s="75">
        <v>6.2300000000000001E-2</v>
      </c>
      <c r="L22" s="23"/>
      <c r="M22" s="34"/>
      <c r="N22" s="34"/>
    </row>
    <row r="23" spans="1:14" x14ac:dyDescent="0.25">
      <c r="A23" s="25">
        <f t="shared" si="0"/>
        <v>41321</v>
      </c>
      <c r="B23" s="8">
        <v>92.350999999999999</v>
      </c>
      <c r="C23" s="52">
        <v>0.29949999999999999</v>
      </c>
      <c r="D23" s="52">
        <v>2.1229</v>
      </c>
      <c r="E23" s="52">
        <v>2.4224000000000001</v>
      </c>
      <c r="F23" s="52">
        <v>4.5525000000000002</v>
      </c>
      <c r="G23" s="52">
        <v>228.35939999999999</v>
      </c>
      <c r="H23" s="52">
        <v>8.2068999999999992</v>
      </c>
      <c r="I23" s="53">
        <v>38.586599999999997</v>
      </c>
      <c r="J23" s="53">
        <v>49.9758</v>
      </c>
      <c r="K23" s="75">
        <v>5.2299999999999999E-2</v>
      </c>
      <c r="L23" s="23"/>
      <c r="M23" s="34"/>
      <c r="N23" s="34"/>
    </row>
    <row r="24" spans="1:14" x14ac:dyDescent="0.25">
      <c r="A24" s="25">
        <f t="shared" si="0"/>
        <v>41322</v>
      </c>
      <c r="B24" s="8">
        <v>92.422200000000004</v>
      </c>
      <c r="C24" s="52">
        <v>0.32950000000000002</v>
      </c>
      <c r="D24" s="52">
        <v>2.0859999999999999</v>
      </c>
      <c r="E24" s="52">
        <v>2.4154</v>
      </c>
      <c r="F24" s="52">
        <v>4.4802</v>
      </c>
      <c r="G24" s="52">
        <v>227.04390000000001</v>
      </c>
      <c r="H24" s="52">
        <v>7.7527999999999997</v>
      </c>
      <c r="I24" s="53">
        <v>38.5764</v>
      </c>
      <c r="J24" s="53">
        <v>49.967100000000002</v>
      </c>
      <c r="K24" s="75">
        <v>1.6199999999999999E-2</v>
      </c>
      <c r="L24" s="23"/>
      <c r="M24" s="34"/>
      <c r="N24" s="34"/>
    </row>
    <row r="25" spans="1:14" x14ac:dyDescent="0.25">
      <c r="A25" s="25">
        <f t="shared" si="0"/>
        <v>41323</v>
      </c>
      <c r="B25" s="8">
        <v>92.215699999999998</v>
      </c>
      <c r="C25" s="52">
        <v>0.31440000000000001</v>
      </c>
      <c r="D25" s="52">
        <v>2.1372</v>
      </c>
      <c r="E25" s="52">
        <v>2.4516</v>
      </c>
      <c r="F25" s="52">
        <v>4.6275000000000004</v>
      </c>
      <c r="G25" s="52">
        <v>228.6182</v>
      </c>
      <c r="H25" s="52">
        <v>9.5043000000000006</v>
      </c>
      <c r="I25" s="53">
        <v>38.6205</v>
      </c>
      <c r="J25" s="53">
        <v>49.982900000000001</v>
      </c>
      <c r="K25" s="75">
        <v>8.4199999999999997E-2</v>
      </c>
      <c r="L25" s="23"/>
      <c r="M25" s="34"/>
      <c r="N25" s="34"/>
    </row>
    <row r="26" spans="1:14" x14ac:dyDescent="0.25">
      <c r="A26" s="25">
        <f t="shared" si="0"/>
        <v>41324</v>
      </c>
      <c r="B26" s="8">
        <v>92.472899999999996</v>
      </c>
      <c r="C26" s="52">
        <v>0.33139999999999997</v>
      </c>
      <c r="D26" s="52">
        <v>2.1101000000000001</v>
      </c>
      <c r="E26" s="52">
        <v>2.4415</v>
      </c>
      <c r="F26" s="52">
        <v>4.3932000000000002</v>
      </c>
      <c r="G26" s="52">
        <v>228.76169999999999</v>
      </c>
      <c r="H26" s="52">
        <v>9.1607000000000003</v>
      </c>
      <c r="I26" s="53">
        <v>38.553899999999999</v>
      </c>
      <c r="J26" s="53">
        <v>49.944699999999997</v>
      </c>
      <c r="K26" s="75">
        <v>5.0799999999999998E-2</v>
      </c>
      <c r="L26" s="23"/>
      <c r="M26" s="34"/>
      <c r="N26" s="34"/>
    </row>
    <row r="27" spans="1:14" x14ac:dyDescent="0.25">
      <c r="A27" s="25">
        <f t="shared" si="0"/>
        <v>41325</v>
      </c>
      <c r="B27" s="8">
        <v>92.701999999999998</v>
      </c>
      <c r="C27" s="52">
        <v>0.32429999999999998</v>
      </c>
      <c r="D27" s="52">
        <v>2.13</v>
      </c>
      <c r="E27" s="52">
        <v>2.4542999999999999</v>
      </c>
      <c r="F27" s="52">
        <v>4.1780999999999997</v>
      </c>
      <c r="G27" s="52">
        <v>230.4699</v>
      </c>
      <c r="H27" s="52">
        <v>8.3709000000000007</v>
      </c>
      <c r="I27" s="53">
        <v>38.472000000000001</v>
      </c>
      <c r="J27" s="53">
        <v>49.893300000000004</v>
      </c>
      <c r="K27" s="75">
        <v>6.5799999999999997E-2</v>
      </c>
      <c r="L27" s="23"/>
      <c r="M27" s="34"/>
      <c r="N27" s="34"/>
    </row>
    <row r="28" spans="1:14" x14ac:dyDescent="0.25">
      <c r="A28" s="25">
        <f t="shared" si="0"/>
        <v>41326</v>
      </c>
      <c r="B28" s="8">
        <v>92.323800000000006</v>
      </c>
      <c r="C28" s="52">
        <v>0.33239999999999997</v>
      </c>
      <c r="D28" s="52">
        <v>2.0495999999999999</v>
      </c>
      <c r="E28" s="52">
        <v>2.3820999999999999</v>
      </c>
      <c r="F28" s="52">
        <v>4.3048000000000002</v>
      </c>
      <c r="G28" s="52">
        <v>235.55070000000001</v>
      </c>
      <c r="H28" s="52">
        <v>8.8459000000000003</v>
      </c>
      <c r="I28" s="53">
        <v>38.747100000000003</v>
      </c>
      <c r="J28" s="53">
        <v>50.081299999999999</v>
      </c>
      <c r="K28" s="75">
        <v>5.3400000000000003E-2</v>
      </c>
      <c r="L28" s="23"/>
      <c r="M28" s="34"/>
      <c r="N28" s="34"/>
    </row>
    <row r="29" spans="1:14" x14ac:dyDescent="0.25">
      <c r="A29" s="25">
        <f t="shared" si="0"/>
        <v>41327</v>
      </c>
      <c r="B29" s="8">
        <v>92.6691</v>
      </c>
      <c r="C29" s="52">
        <v>0.33410000000000001</v>
      </c>
      <c r="D29" s="52">
        <v>2.0503999999999998</v>
      </c>
      <c r="E29" s="52">
        <v>2.3845000000000001</v>
      </c>
      <c r="F29" s="52">
        <v>4.2680999999999996</v>
      </c>
      <c r="G29" s="52">
        <v>237.46260000000001</v>
      </c>
      <c r="H29" s="52">
        <v>8.0208999999999993</v>
      </c>
      <c r="I29" s="53">
        <v>38.529699999999998</v>
      </c>
      <c r="J29" s="53">
        <v>49.952300000000001</v>
      </c>
      <c r="K29" s="75">
        <v>5.6599999999999998E-2</v>
      </c>
      <c r="L29" s="23"/>
      <c r="M29" s="34"/>
      <c r="N29" s="34"/>
    </row>
    <row r="30" spans="1:14" x14ac:dyDescent="0.25">
      <c r="A30" s="25">
        <f t="shared" si="0"/>
        <v>41328</v>
      </c>
      <c r="B30" s="8">
        <v>92.463300000000004</v>
      </c>
      <c r="C30" s="52">
        <v>0.33729999999999999</v>
      </c>
      <c r="D30" s="52">
        <v>2.0832000000000002</v>
      </c>
      <c r="E30" s="52">
        <v>2.4203999999999999</v>
      </c>
      <c r="F30" s="52">
        <v>4.3994</v>
      </c>
      <c r="G30" s="52">
        <v>234.92420000000001</v>
      </c>
      <c r="H30" s="52">
        <v>8.5847999999999995</v>
      </c>
      <c r="I30" s="53">
        <v>38.578499999999998</v>
      </c>
      <c r="J30" s="53">
        <v>49.963099999999997</v>
      </c>
      <c r="K30" s="75">
        <v>5.21E-2</v>
      </c>
      <c r="L30" s="23"/>
      <c r="M30" s="34"/>
      <c r="N30" s="34"/>
    </row>
    <row r="31" spans="1:14" x14ac:dyDescent="0.25">
      <c r="A31" s="25">
        <f t="shared" si="0"/>
        <v>41329</v>
      </c>
      <c r="B31" s="8">
        <v>92.250900000000001</v>
      </c>
      <c r="C31" s="52">
        <v>0.34110000000000001</v>
      </c>
      <c r="D31" s="52">
        <v>2.1086999999999998</v>
      </c>
      <c r="E31" s="52">
        <v>2.4498000000000002</v>
      </c>
      <c r="F31" s="52">
        <v>4.5401999999999996</v>
      </c>
      <c r="G31" s="52">
        <v>232.0669</v>
      </c>
      <c r="H31" s="52">
        <v>9.3838000000000008</v>
      </c>
      <c r="I31" s="53">
        <v>38.634999999999998</v>
      </c>
      <c r="J31" s="53">
        <v>49.984400000000001</v>
      </c>
      <c r="K31" s="75">
        <v>7.3899999999999993E-2</v>
      </c>
      <c r="L31" s="23"/>
      <c r="M31" s="34"/>
      <c r="N31" s="34"/>
    </row>
    <row r="32" spans="1:14" x14ac:dyDescent="0.25">
      <c r="A32" s="25">
        <f t="shared" si="0"/>
        <v>41330</v>
      </c>
      <c r="B32" s="8">
        <v>92.221800000000002</v>
      </c>
      <c r="C32" s="52">
        <v>0.33939999999999998</v>
      </c>
      <c r="D32" s="52">
        <v>2.1808999999999998</v>
      </c>
      <c r="E32" s="52">
        <v>2.5203000000000002</v>
      </c>
      <c r="F32" s="52">
        <v>4.5697999999999999</v>
      </c>
      <c r="G32" s="52">
        <v>232.03989999999999</v>
      </c>
      <c r="H32" s="52">
        <v>8.6311</v>
      </c>
      <c r="I32" s="53">
        <v>38.567300000000003</v>
      </c>
      <c r="J32" s="53">
        <v>49.915799999999997</v>
      </c>
      <c r="K32" s="75">
        <v>1.5900000000000001E-2</v>
      </c>
      <c r="L32" s="23"/>
      <c r="M32" s="34"/>
      <c r="N32" s="34"/>
    </row>
    <row r="33" spans="1:14" x14ac:dyDescent="0.25">
      <c r="A33" s="25">
        <f t="shared" si="0"/>
        <v>41331</v>
      </c>
      <c r="B33" s="8">
        <v>92.441299999999998</v>
      </c>
      <c r="C33" s="52">
        <v>0.2928</v>
      </c>
      <c r="D33" s="52">
        <v>2.1516000000000002</v>
      </c>
      <c r="E33" s="52">
        <v>2.4443999999999999</v>
      </c>
      <c r="F33" s="52">
        <v>4.3975999999999997</v>
      </c>
      <c r="G33" s="52">
        <v>229.07660000000001</v>
      </c>
      <c r="H33" s="52">
        <v>8.1236999999999995</v>
      </c>
      <c r="I33" s="53">
        <v>38.575699999999998</v>
      </c>
      <c r="J33" s="53">
        <v>49.964799999999997</v>
      </c>
      <c r="K33" s="75">
        <v>7.7700000000000005E-2</v>
      </c>
      <c r="L33" s="23"/>
      <c r="M33" s="34"/>
      <c r="N33" s="34"/>
    </row>
    <row r="34" spans="1:14" x14ac:dyDescent="0.25">
      <c r="A34" s="25">
        <f t="shared" si="0"/>
        <v>41332</v>
      </c>
      <c r="B34" s="8">
        <v>92.286100000000005</v>
      </c>
      <c r="C34" s="52">
        <v>0.2742</v>
      </c>
      <c r="D34" s="52">
        <v>2.1694</v>
      </c>
      <c r="E34" s="52">
        <v>2.4436</v>
      </c>
      <c r="F34" s="52">
        <v>4.5305</v>
      </c>
      <c r="G34" s="52">
        <v>238.6738</v>
      </c>
      <c r="H34" s="52">
        <v>8.7888000000000002</v>
      </c>
      <c r="I34" s="53">
        <v>38.623800000000003</v>
      </c>
      <c r="J34" s="53">
        <v>49.997300000000003</v>
      </c>
      <c r="K34" s="75">
        <v>6.6400000000000001E-2</v>
      </c>
      <c r="L34" s="23"/>
      <c r="M34" s="34"/>
      <c r="N34" s="34"/>
    </row>
    <row r="35" spans="1:14" ht="15.75" thickBot="1" x14ac:dyDescent="0.3">
      <c r="A35" s="25">
        <f t="shared" si="0"/>
        <v>41333</v>
      </c>
      <c r="B35" s="8">
        <v>91.849900000000005</v>
      </c>
      <c r="C35" s="52">
        <v>0.25390000000000001</v>
      </c>
      <c r="D35" s="52">
        <v>2.2458999999999998</v>
      </c>
      <c r="E35" s="52">
        <v>2.4998</v>
      </c>
      <c r="F35" s="52">
        <v>4.8258999999999999</v>
      </c>
      <c r="G35" s="52">
        <v>240.0119</v>
      </c>
      <c r="H35" s="52">
        <v>8.2728000000000002</v>
      </c>
      <c r="I35" s="53">
        <v>38.737000000000002</v>
      </c>
      <c r="J35" s="53">
        <v>50.042400000000001</v>
      </c>
      <c r="K35" s="75">
        <v>4.5999999999999999E-2</v>
      </c>
      <c r="L35" s="23"/>
      <c r="M35" s="34"/>
      <c r="N35" s="34"/>
    </row>
    <row r="36" spans="1:14" x14ac:dyDescent="0.25">
      <c r="A36" s="84" t="s">
        <v>18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10"/>
      <c r="M36" s="10"/>
      <c r="N36" s="10"/>
    </row>
    <row r="37" spans="1:14" ht="6.75" customHeight="1" thickBot="1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35"/>
      <c r="N37" s="35"/>
    </row>
    <row r="38" spans="1:14" x14ac:dyDescent="0.25">
      <c r="A38" s="30" t="s">
        <v>19</v>
      </c>
      <c r="B38" s="12">
        <f t="shared" ref="B38:K38" si="1">+MIN(B8:B35)</f>
        <v>91.849900000000005</v>
      </c>
      <c r="C38" s="12">
        <f t="shared" si="1"/>
        <v>0.25390000000000001</v>
      </c>
      <c r="D38" s="12">
        <f t="shared" si="1"/>
        <v>2.0234000000000001</v>
      </c>
      <c r="E38" s="12">
        <f t="shared" si="1"/>
        <v>2.3439999999999999</v>
      </c>
      <c r="F38" s="12">
        <f t="shared" si="1"/>
        <v>4.0891000000000002</v>
      </c>
      <c r="G38" s="12">
        <f t="shared" si="1"/>
        <v>227.04390000000001</v>
      </c>
      <c r="H38" s="12">
        <f t="shared" si="1"/>
        <v>7.7527999999999997</v>
      </c>
      <c r="I38" s="12">
        <f t="shared" si="1"/>
        <v>38.455300000000001</v>
      </c>
      <c r="J38" s="12">
        <f t="shared" si="1"/>
        <v>49.872799999999998</v>
      </c>
      <c r="K38" s="26">
        <f t="shared" si="1"/>
        <v>1.5900000000000001E-2</v>
      </c>
      <c r="L38" s="13"/>
      <c r="M38" s="60">
        <f>+MIN(M8:M35)</f>
        <v>0</v>
      </c>
      <c r="N38" s="26">
        <f>+MIN(N8:N35)</f>
        <v>0</v>
      </c>
    </row>
    <row r="39" spans="1:14" x14ac:dyDescent="0.25">
      <c r="A39" s="31" t="s">
        <v>20</v>
      </c>
      <c r="B39" s="14">
        <f t="shared" ref="B39:K39" si="2">+IF(ISERROR(AVERAGE(B8:B35)),"",AVERAGE(B8:B35))</f>
        <v>92.351574999999983</v>
      </c>
      <c r="C39" s="14">
        <f t="shared" si="2"/>
        <v>0.32225000000000004</v>
      </c>
      <c r="D39" s="14">
        <f t="shared" si="2"/>
        <v>2.1127357142857144</v>
      </c>
      <c r="E39" s="14">
        <f t="shared" si="2"/>
        <v>2.434992857142857</v>
      </c>
      <c r="F39" s="14">
        <f t="shared" si="2"/>
        <v>4.5176357142857144</v>
      </c>
      <c r="G39" s="14">
        <f t="shared" si="2"/>
        <v>237.94794642857141</v>
      </c>
      <c r="H39" s="14">
        <f t="shared" si="2"/>
        <v>8.8251857142857144</v>
      </c>
      <c r="I39" s="14">
        <f t="shared" si="2"/>
        <v>38.589214285714299</v>
      </c>
      <c r="J39" s="14">
        <f t="shared" si="2"/>
        <v>49.966410714285708</v>
      </c>
      <c r="K39" s="27">
        <f t="shared" si="2"/>
        <v>6.5603571428571442E-2</v>
      </c>
      <c r="L39" s="13"/>
      <c r="M39" s="61" t="str">
        <f>+IF(ISERROR(AVERAGE(M8:M35)),"",AVERAGE(M8:M35))</f>
        <v/>
      </c>
      <c r="N39" s="27" t="str">
        <f>+IF(ISERROR(AVERAGE(N8:N35)),"",AVERAGE(N8:N35))</f>
        <v/>
      </c>
    </row>
    <row r="40" spans="1:14" x14ac:dyDescent="0.25">
      <c r="A40" s="32" t="s">
        <v>21</v>
      </c>
      <c r="B40" s="15">
        <f t="shared" ref="B40:K40" si="3">+MAX(B8:B35)</f>
        <v>92.8108</v>
      </c>
      <c r="C40" s="15">
        <f t="shared" si="3"/>
        <v>0.36730000000000002</v>
      </c>
      <c r="D40" s="15">
        <f t="shared" si="3"/>
        <v>2.2458999999999998</v>
      </c>
      <c r="E40" s="15">
        <f t="shared" si="3"/>
        <v>2.5203000000000002</v>
      </c>
      <c r="F40" s="15">
        <f t="shared" si="3"/>
        <v>5.0026999999999999</v>
      </c>
      <c r="G40" s="15">
        <f t="shared" si="3"/>
        <v>255.37219999999999</v>
      </c>
      <c r="H40" s="15">
        <f t="shared" si="3"/>
        <v>10.3346</v>
      </c>
      <c r="I40" s="15">
        <f t="shared" si="3"/>
        <v>38.790900000000001</v>
      </c>
      <c r="J40" s="15">
        <f t="shared" si="3"/>
        <v>50.114100000000001</v>
      </c>
      <c r="K40" s="28">
        <f t="shared" si="3"/>
        <v>9.5600000000000004E-2</v>
      </c>
      <c r="L40" s="13"/>
      <c r="M40" s="62">
        <f>+MAX(M8:M35)</f>
        <v>0</v>
      </c>
      <c r="N40" s="28">
        <f>+MAX(N8:N35)</f>
        <v>0</v>
      </c>
    </row>
    <row r="41" spans="1:14" ht="15.75" thickBot="1" x14ac:dyDescent="0.3">
      <c r="A41" s="33" t="s">
        <v>22</v>
      </c>
      <c r="B41" s="19">
        <f t="shared" ref="B41:K41" si="4">IF(ISERROR(STDEV(B8:B35)),"",STDEV(B8:B35))</f>
        <v>0.26358655564124378</v>
      </c>
      <c r="C41" s="19">
        <f t="shared" si="4"/>
        <v>2.7328366757448749E-2</v>
      </c>
      <c r="D41" s="19">
        <f t="shared" si="4"/>
        <v>5.4355825026262926E-2</v>
      </c>
      <c r="E41" s="19">
        <f t="shared" si="4"/>
        <v>4.6681965179455283E-2</v>
      </c>
      <c r="F41" s="19">
        <f t="shared" si="4"/>
        <v>0.24937134620256263</v>
      </c>
      <c r="G41" s="19">
        <f t="shared" si="4"/>
        <v>10.747754690975883</v>
      </c>
      <c r="H41" s="19">
        <f t="shared" si="4"/>
        <v>0.59816535104916213</v>
      </c>
      <c r="I41" s="19">
        <f t="shared" si="4"/>
        <v>8.974285781665664E-2</v>
      </c>
      <c r="J41" s="19">
        <f t="shared" si="4"/>
        <v>6.0246446579004499E-2</v>
      </c>
      <c r="K41" s="29">
        <f t="shared" si="4"/>
        <v>2.0196946636537674E-2</v>
      </c>
      <c r="L41" s="13"/>
      <c r="M41" s="63" t="str">
        <f>IF(ISERROR(STDEV(M8:M35)),"",STDEV(M8:M35))</f>
        <v/>
      </c>
      <c r="N41" s="29" t="str">
        <f>IF(ISERROR(STDEV(N8:N35)),"",STDEV(N8:N35))</f>
        <v/>
      </c>
    </row>
    <row r="42" spans="1:14" ht="6.75" customHeight="1" x14ac:dyDescent="0.25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14" x14ac:dyDescent="0.25">
      <c r="A43" s="18" t="s">
        <v>23</v>
      </c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7"/>
    </row>
    <row r="44" spans="1:14" x14ac:dyDescent="0.25">
      <c r="A44" s="16"/>
      <c r="B44" s="88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x14ac:dyDescent="0.25">
      <c r="A45" s="16"/>
      <c r="B45" s="8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x14ac:dyDescent="0.25">
      <c r="A46" s="16"/>
      <c r="B46" s="88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x14ac:dyDescent="0.25">
      <c r="A47" s="16"/>
      <c r="B47" s="91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3"/>
    </row>
  </sheetData>
  <protectedRanges>
    <protectedRange sqref="A5:L5 A3:B4 L3:L4" name="Rango1"/>
    <protectedRange sqref="C3:K4" name="Rango1_1"/>
  </protectedRanges>
  <mergeCells count="9">
    <mergeCell ref="A36:K36"/>
    <mergeCell ref="B43:N47"/>
    <mergeCell ref="A1:N1"/>
    <mergeCell ref="A3:B3"/>
    <mergeCell ref="C3:K3"/>
    <mergeCell ref="A4:B4"/>
    <mergeCell ref="C4:K4"/>
    <mergeCell ref="A5:B5"/>
    <mergeCell ref="C5:D5"/>
  </mergeCells>
  <dataValidations count="3">
    <dataValidation type="decimal" allowBlank="1" showInputMessage="1" showErrorMessage="1" errorTitle="Error" error="El valor deberá estar entre 0 y 100" sqref="B8:F35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5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5" bottom="0.42" header="0.31496062992125984" footer="0.31496062992125984"/>
  <pageSetup scale="78" orientation="landscape" r:id="rId1"/>
  <ignoredErrors>
    <ignoredError sqref="B41:L41 B38:L40 A9:A10 A11:A3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GridLines="0" topLeftCell="A6" workbookViewId="0">
      <selection activeCell="A7" sqref="A7:A34"/>
    </sheetView>
  </sheetViews>
  <sheetFormatPr baseColWidth="10" defaultRowHeight="15" x14ac:dyDescent="0.25"/>
  <sheetData>
    <row r="1" spans="1:11" ht="32.25" customHeight="1" x14ac:dyDescent="0.25">
      <c r="A1" s="109" t="s">
        <v>27</v>
      </c>
      <c r="B1" s="110"/>
      <c r="C1" s="110"/>
      <c r="D1" s="110"/>
      <c r="E1" s="110"/>
      <c r="F1" s="110"/>
      <c r="G1" s="110"/>
      <c r="H1" s="110"/>
      <c r="I1" s="110"/>
      <c r="J1" s="110"/>
      <c r="K1" s="111"/>
    </row>
    <row r="2" spans="1:11" x14ac:dyDescent="0.25">
      <c r="A2" s="99" t="s">
        <v>1</v>
      </c>
      <c r="B2" s="112"/>
      <c r="C2" s="98" t="s">
        <v>26</v>
      </c>
      <c r="D2" s="98"/>
      <c r="E2" s="98"/>
      <c r="F2" s="98"/>
      <c r="G2" s="98"/>
      <c r="H2" s="98"/>
      <c r="I2" s="98"/>
      <c r="J2" s="98"/>
      <c r="K2" s="98"/>
    </row>
    <row r="3" spans="1:11" x14ac:dyDescent="0.25">
      <c r="A3" s="99" t="s">
        <v>2</v>
      </c>
      <c r="B3" s="112"/>
      <c r="C3" s="98" t="s">
        <v>24</v>
      </c>
      <c r="D3" s="98"/>
      <c r="E3" s="98"/>
      <c r="F3" s="98"/>
      <c r="G3" s="98"/>
      <c r="H3" s="98"/>
      <c r="I3" s="98"/>
      <c r="J3" s="98"/>
      <c r="K3" s="98"/>
    </row>
    <row r="4" spans="1:11" x14ac:dyDescent="0.25">
      <c r="A4" s="99" t="s">
        <v>3</v>
      </c>
      <c r="B4" s="99"/>
      <c r="C4" s="98" t="s">
        <v>4</v>
      </c>
      <c r="D4" s="98"/>
      <c r="E4" s="20"/>
      <c r="F4" s="20"/>
      <c r="G4" s="20"/>
      <c r="H4" s="20"/>
      <c r="I4" s="20"/>
      <c r="J4" s="20"/>
      <c r="K4" s="20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24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72" t="s">
        <v>15</v>
      </c>
    </row>
    <row r="7" spans="1:11" x14ac:dyDescent="0.25">
      <c r="A7" s="125">
        <v>41306</v>
      </c>
      <c r="B7" s="45"/>
      <c r="C7" s="46"/>
      <c r="D7" s="46"/>
      <c r="E7" s="46"/>
      <c r="F7" s="47"/>
      <c r="G7" s="64">
        <v>241.00319999999999</v>
      </c>
      <c r="H7" s="64">
        <v>11.243399999999999</v>
      </c>
      <c r="I7" s="45"/>
      <c r="J7" s="47"/>
      <c r="K7" s="67">
        <v>0.22750000000000001</v>
      </c>
    </row>
    <row r="8" spans="1:11" x14ac:dyDescent="0.25">
      <c r="A8" s="25">
        <f>+A7+1</f>
        <v>41307</v>
      </c>
      <c r="B8" s="48"/>
      <c r="C8" s="49"/>
      <c r="D8" s="49"/>
      <c r="E8" s="49"/>
      <c r="F8" s="50"/>
      <c r="G8" s="65">
        <v>255.37219999999999</v>
      </c>
      <c r="H8" s="65">
        <v>40.601799999999997</v>
      </c>
      <c r="I8" s="48"/>
      <c r="J8" s="50"/>
      <c r="K8" s="68">
        <v>0.31830000000000003</v>
      </c>
    </row>
    <row r="9" spans="1:11" x14ac:dyDescent="0.25">
      <c r="A9" s="25">
        <f>+A8+1</f>
        <v>41308</v>
      </c>
      <c r="B9" s="48"/>
      <c r="C9" s="49"/>
      <c r="D9" s="49"/>
      <c r="E9" s="49"/>
      <c r="F9" s="50"/>
      <c r="G9" s="65">
        <v>255.37219999999999</v>
      </c>
      <c r="H9" s="65">
        <v>11.8063</v>
      </c>
      <c r="I9" s="48"/>
      <c r="J9" s="50"/>
      <c r="K9" s="68">
        <v>0.47749999999999998</v>
      </c>
    </row>
    <row r="10" spans="1:11" x14ac:dyDescent="0.25">
      <c r="A10" s="25">
        <f>+A9+1</f>
        <v>41309</v>
      </c>
      <c r="B10" s="48"/>
      <c r="C10" s="49"/>
      <c r="D10" s="49"/>
      <c r="E10" s="49"/>
      <c r="F10" s="50"/>
      <c r="G10" s="65">
        <v>255.37219999999999</v>
      </c>
      <c r="H10" s="65">
        <v>11.0366</v>
      </c>
      <c r="I10" s="48"/>
      <c r="J10" s="50"/>
      <c r="K10" s="68">
        <v>0.30590000000000001</v>
      </c>
    </row>
    <row r="11" spans="1:11" x14ac:dyDescent="0.25">
      <c r="A11" s="25">
        <f>+A10+1</f>
        <v>41310</v>
      </c>
      <c r="B11" s="48"/>
      <c r="C11" s="49"/>
      <c r="D11" s="49"/>
      <c r="E11" s="49"/>
      <c r="F11" s="50"/>
      <c r="G11" s="65">
        <v>255.37219999999999</v>
      </c>
      <c r="H11" s="65">
        <v>11.696999999999999</v>
      </c>
      <c r="I11" s="48"/>
      <c r="J11" s="50"/>
      <c r="K11" s="68">
        <v>0.37259999999999999</v>
      </c>
    </row>
    <row r="12" spans="1:11" x14ac:dyDescent="0.25">
      <c r="A12" s="25">
        <f>+A11+1</f>
        <v>41311</v>
      </c>
      <c r="B12" s="48"/>
      <c r="C12" s="49"/>
      <c r="D12" s="49"/>
      <c r="E12" s="49"/>
      <c r="F12" s="50"/>
      <c r="G12" s="65">
        <v>268.2867</v>
      </c>
      <c r="H12" s="65">
        <v>11.987500000000001</v>
      </c>
      <c r="I12" s="48"/>
      <c r="J12" s="50"/>
      <c r="K12" s="68">
        <v>0.254</v>
      </c>
    </row>
    <row r="13" spans="1:11" x14ac:dyDescent="0.25">
      <c r="A13" s="25">
        <f t="shared" ref="A13:A34" si="0">+A12+1</f>
        <v>41312</v>
      </c>
      <c r="B13" s="48"/>
      <c r="C13" s="49"/>
      <c r="D13" s="49"/>
      <c r="E13" s="49"/>
      <c r="F13" s="50"/>
      <c r="G13" s="65">
        <v>233.07380000000001</v>
      </c>
      <c r="H13" s="65">
        <v>11.532500000000001</v>
      </c>
      <c r="I13" s="48"/>
      <c r="J13" s="50"/>
      <c r="K13" s="68">
        <v>0.41370000000000001</v>
      </c>
    </row>
    <row r="14" spans="1:11" x14ac:dyDescent="0.25">
      <c r="A14" s="25">
        <f t="shared" si="0"/>
        <v>41313</v>
      </c>
      <c r="B14" s="48"/>
      <c r="C14" s="49"/>
      <c r="D14" s="49"/>
      <c r="E14" s="49"/>
      <c r="F14" s="50"/>
      <c r="G14" s="65">
        <v>232.8115</v>
      </c>
      <c r="H14" s="65">
        <v>11.6753</v>
      </c>
      <c r="I14" s="48"/>
      <c r="J14" s="50"/>
      <c r="K14" s="68">
        <v>0.27289999999999998</v>
      </c>
    </row>
    <row r="15" spans="1:11" x14ac:dyDescent="0.25">
      <c r="A15" s="25">
        <f t="shared" si="0"/>
        <v>41314</v>
      </c>
      <c r="B15" s="48"/>
      <c r="C15" s="49"/>
      <c r="D15" s="49"/>
      <c r="E15" s="49"/>
      <c r="F15" s="50"/>
      <c r="G15" s="65">
        <v>255.37219999999999</v>
      </c>
      <c r="H15" s="65">
        <v>12.0075</v>
      </c>
      <c r="I15" s="48"/>
      <c r="J15" s="50"/>
      <c r="K15" s="68">
        <v>0.2238</v>
      </c>
    </row>
    <row r="16" spans="1:11" x14ac:dyDescent="0.25">
      <c r="A16" s="25">
        <f t="shared" si="0"/>
        <v>41315</v>
      </c>
      <c r="B16" s="48"/>
      <c r="C16" s="49"/>
      <c r="D16" s="49"/>
      <c r="E16" s="49"/>
      <c r="F16" s="50"/>
      <c r="G16" s="65">
        <v>255.37219999999999</v>
      </c>
      <c r="H16" s="65">
        <v>10.712899999999999</v>
      </c>
      <c r="I16" s="48"/>
      <c r="J16" s="50"/>
      <c r="K16" s="68">
        <v>0.26779999999999998</v>
      </c>
    </row>
    <row r="17" spans="1:11" x14ac:dyDescent="0.25">
      <c r="A17" s="25">
        <f t="shared" si="0"/>
        <v>41316</v>
      </c>
      <c r="B17" s="48"/>
      <c r="C17" s="49"/>
      <c r="D17" s="49"/>
      <c r="E17" s="49"/>
      <c r="F17" s="50"/>
      <c r="G17" s="65">
        <v>255.37219999999999</v>
      </c>
      <c r="H17" s="65">
        <v>10.551600000000001</v>
      </c>
      <c r="I17" s="48"/>
      <c r="J17" s="50"/>
      <c r="K17" s="68">
        <v>0.27529999999999999</v>
      </c>
    </row>
    <row r="18" spans="1:11" x14ac:dyDescent="0.25">
      <c r="A18" s="25">
        <f t="shared" si="0"/>
        <v>41317</v>
      </c>
      <c r="B18" s="48"/>
      <c r="C18" s="49"/>
      <c r="D18" s="49"/>
      <c r="E18" s="49"/>
      <c r="F18" s="50"/>
      <c r="G18" s="65">
        <v>241.2054</v>
      </c>
      <c r="H18" s="65">
        <v>11.3041</v>
      </c>
      <c r="I18" s="48"/>
      <c r="J18" s="50"/>
      <c r="K18" s="68">
        <v>0.35120000000000001</v>
      </c>
    </row>
    <row r="19" spans="1:11" x14ac:dyDescent="0.25">
      <c r="A19" s="25">
        <f t="shared" si="0"/>
        <v>41318</v>
      </c>
      <c r="B19" s="48"/>
      <c r="C19" s="49"/>
      <c r="D19" s="49"/>
      <c r="E19" s="49"/>
      <c r="F19" s="50"/>
      <c r="G19" s="65">
        <v>242.46289999999999</v>
      </c>
      <c r="H19" s="65">
        <v>10.2301</v>
      </c>
      <c r="I19" s="48"/>
      <c r="J19" s="50"/>
      <c r="K19" s="68">
        <v>0.193</v>
      </c>
    </row>
    <row r="20" spans="1:11" x14ac:dyDescent="0.25">
      <c r="A20" s="25">
        <f t="shared" si="0"/>
        <v>41319</v>
      </c>
      <c r="B20" s="48"/>
      <c r="C20" s="49"/>
      <c r="D20" s="49"/>
      <c r="E20" s="49"/>
      <c r="F20" s="50"/>
      <c r="G20" s="65">
        <v>242.42840000000001</v>
      </c>
      <c r="H20" s="65">
        <v>10.657</v>
      </c>
      <c r="I20" s="48"/>
      <c r="J20" s="50"/>
      <c r="K20" s="68">
        <v>0.44540000000000002</v>
      </c>
    </row>
    <row r="21" spans="1:11" x14ac:dyDescent="0.25">
      <c r="A21" s="25">
        <f t="shared" si="0"/>
        <v>41320</v>
      </c>
      <c r="B21" s="48"/>
      <c r="C21" s="49"/>
      <c r="D21" s="49"/>
      <c r="E21" s="49"/>
      <c r="F21" s="50"/>
      <c r="G21" s="65">
        <v>242.34800000000001</v>
      </c>
      <c r="H21" s="65">
        <v>11.6065</v>
      </c>
      <c r="I21" s="48"/>
      <c r="J21" s="50"/>
      <c r="K21" s="68">
        <v>0.22919999999999999</v>
      </c>
    </row>
    <row r="22" spans="1:11" x14ac:dyDescent="0.25">
      <c r="A22" s="25">
        <f t="shared" si="0"/>
        <v>41321</v>
      </c>
      <c r="B22" s="48"/>
      <c r="C22" s="49"/>
      <c r="D22" s="49"/>
      <c r="E22" s="49"/>
      <c r="F22" s="50"/>
      <c r="G22" s="65">
        <v>232.5093</v>
      </c>
      <c r="H22" s="65">
        <v>10.5145</v>
      </c>
      <c r="I22" s="48"/>
      <c r="J22" s="50"/>
      <c r="K22" s="68">
        <v>0.2273</v>
      </c>
    </row>
    <row r="23" spans="1:11" x14ac:dyDescent="0.25">
      <c r="A23" s="25">
        <f t="shared" si="0"/>
        <v>41322</v>
      </c>
      <c r="B23" s="48"/>
      <c r="C23" s="49"/>
      <c r="D23" s="49"/>
      <c r="E23" s="49"/>
      <c r="F23" s="50"/>
      <c r="G23" s="65">
        <v>231.8366</v>
      </c>
      <c r="H23" s="65">
        <v>11.4216</v>
      </c>
      <c r="I23" s="48"/>
      <c r="J23" s="50"/>
      <c r="K23" s="68">
        <v>0.14430000000000001</v>
      </c>
    </row>
    <row r="24" spans="1:11" x14ac:dyDescent="0.25">
      <c r="A24" s="25">
        <f t="shared" si="0"/>
        <v>41323</v>
      </c>
      <c r="B24" s="48"/>
      <c r="C24" s="49"/>
      <c r="D24" s="49"/>
      <c r="E24" s="49"/>
      <c r="F24" s="50"/>
      <c r="G24" s="65">
        <v>235.14699999999999</v>
      </c>
      <c r="H24" s="65">
        <v>11.9457</v>
      </c>
      <c r="I24" s="48"/>
      <c r="J24" s="50"/>
      <c r="K24" s="68">
        <v>0.45860000000000001</v>
      </c>
    </row>
    <row r="25" spans="1:11" x14ac:dyDescent="0.25">
      <c r="A25" s="25">
        <f t="shared" si="0"/>
        <v>41324</v>
      </c>
      <c r="B25" s="48"/>
      <c r="C25" s="49"/>
      <c r="D25" s="49"/>
      <c r="E25" s="49"/>
      <c r="F25" s="50"/>
      <c r="G25" s="65">
        <v>233.8579</v>
      </c>
      <c r="H25" s="65">
        <v>10.8796</v>
      </c>
      <c r="I25" s="48"/>
      <c r="J25" s="50"/>
      <c r="K25" s="68">
        <v>0.3024</v>
      </c>
    </row>
    <row r="26" spans="1:11" x14ac:dyDescent="0.25">
      <c r="A26" s="25">
        <f t="shared" si="0"/>
        <v>41325</v>
      </c>
      <c r="B26" s="48"/>
      <c r="C26" s="49"/>
      <c r="D26" s="49"/>
      <c r="E26" s="49"/>
      <c r="F26" s="50"/>
      <c r="G26" s="65">
        <v>237.64330000000001</v>
      </c>
      <c r="H26" s="65">
        <v>10.0396</v>
      </c>
      <c r="I26" s="48"/>
      <c r="J26" s="50"/>
      <c r="K26" s="68">
        <v>0.22</v>
      </c>
    </row>
    <row r="27" spans="1:11" x14ac:dyDescent="0.25">
      <c r="A27" s="25">
        <f t="shared" si="0"/>
        <v>41326</v>
      </c>
      <c r="B27" s="48"/>
      <c r="C27" s="49"/>
      <c r="D27" s="49"/>
      <c r="E27" s="49"/>
      <c r="F27" s="50"/>
      <c r="G27" s="65">
        <v>246.61840000000001</v>
      </c>
      <c r="H27" s="65">
        <v>10.9428</v>
      </c>
      <c r="I27" s="48"/>
      <c r="J27" s="50"/>
      <c r="K27" s="68">
        <v>0.3478</v>
      </c>
    </row>
    <row r="28" spans="1:11" x14ac:dyDescent="0.25">
      <c r="A28" s="25">
        <f t="shared" si="0"/>
        <v>41327</v>
      </c>
      <c r="B28" s="48"/>
      <c r="C28" s="49"/>
      <c r="D28" s="49"/>
      <c r="E28" s="49"/>
      <c r="F28" s="50"/>
      <c r="G28" s="65">
        <v>245.7345</v>
      </c>
      <c r="H28" s="65">
        <v>9.5655000000000001</v>
      </c>
      <c r="I28" s="48"/>
      <c r="J28" s="50"/>
      <c r="K28" s="68">
        <v>0.31259999999999999</v>
      </c>
    </row>
    <row r="29" spans="1:11" x14ac:dyDescent="0.25">
      <c r="A29" s="25">
        <f t="shared" si="0"/>
        <v>41328</v>
      </c>
      <c r="B29" s="48"/>
      <c r="C29" s="49"/>
      <c r="D29" s="49"/>
      <c r="E29" s="49"/>
      <c r="F29" s="50"/>
      <c r="G29" s="65">
        <v>242.88900000000001</v>
      </c>
      <c r="H29" s="65">
        <v>10.482799999999999</v>
      </c>
      <c r="I29" s="48"/>
      <c r="J29" s="50"/>
      <c r="K29" s="68">
        <v>0.18729999999999999</v>
      </c>
    </row>
    <row r="30" spans="1:11" x14ac:dyDescent="0.25">
      <c r="A30" s="25">
        <f t="shared" si="0"/>
        <v>41329</v>
      </c>
      <c r="B30" s="48"/>
      <c r="C30" s="49"/>
      <c r="D30" s="49"/>
      <c r="E30" s="49"/>
      <c r="F30" s="50"/>
      <c r="G30" s="65">
        <v>236.33330000000001</v>
      </c>
      <c r="H30" s="65">
        <v>10.862500000000001</v>
      </c>
      <c r="I30" s="48"/>
      <c r="J30" s="50"/>
      <c r="K30" s="68">
        <v>0.44230000000000003</v>
      </c>
    </row>
    <row r="31" spans="1:11" x14ac:dyDescent="0.25">
      <c r="A31" s="25">
        <f t="shared" si="0"/>
        <v>41330</v>
      </c>
      <c r="B31" s="48"/>
      <c r="C31" s="49"/>
      <c r="D31" s="49"/>
      <c r="E31" s="49"/>
      <c r="F31" s="50"/>
      <c r="G31" s="65">
        <v>248.00309999999999</v>
      </c>
      <c r="H31" s="65">
        <v>10.888199999999999</v>
      </c>
      <c r="I31" s="48"/>
      <c r="J31" s="50"/>
      <c r="K31" s="68">
        <v>8.5199999999999998E-2</v>
      </c>
    </row>
    <row r="32" spans="1:11" x14ac:dyDescent="0.25">
      <c r="A32" s="25">
        <f t="shared" si="0"/>
        <v>41331</v>
      </c>
      <c r="B32" s="48"/>
      <c r="C32" s="49"/>
      <c r="D32" s="49"/>
      <c r="E32" s="49"/>
      <c r="F32" s="50"/>
      <c r="G32" s="65">
        <v>235.6113</v>
      </c>
      <c r="H32" s="65">
        <v>10.2033</v>
      </c>
      <c r="I32" s="48"/>
      <c r="J32" s="50"/>
      <c r="K32" s="68">
        <v>0.21199999999999999</v>
      </c>
    </row>
    <row r="33" spans="1:11" x14ac:dyDescent="0.25">
      <c r="A33" s="25">
        <f t="shared" si="0"/>
        <v>41332</v>
      </c>
      <c r="B33" s="48"/>
      <c r="C33" s="49"/>
      <c r="D33" s="49"/>
      <c r="E33" s="49"/>
      <c r="F33" s="50"/>
      <c r="G33" s="65">
        <v>244.97110000000001</v>
      </c>
      <c r="H33" s="65">
        <v>10.8149</v>
      </c>
      <c r="I33" s="48"/>
      <c r="J33" s="50"/>
      <c r="K33" s="68">
        <v>0.30869999999999997</v>
      </c>
    </row>
    <row r="34" spans="1:11" x14ac:dyDescent="0.25">
      <c r="A34" s="126">
        <f t="shared" si="0"/>
        <v>41333</v>
      </c>
      <c r="B34" s="48"/>
      <c r="C34" s="49"/>
      <c r="D34" s="49"/>
      <c r="E34" s="49"/>
      <c r="F34" s="50"/>
      <c r="G34" s="78">
        <v>244.6232</v>
      </c>
      <c r="H34" s="78">
        <v>10.664999999999999</v>
      </c>
      <c r="I34" s="48"/>
      <c r="J34" s="50"/>
      <c r="K34" s="79">
        <v>0.1913</v>
      </c>
    </row>
    <row r="35" spans="1:11" x14ac:dyDescent="0.25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</row>
    <row r="36" spans="1:11" ht="15.75" thickBot="1" x14ac:dyDescent="0.3">
      <c r="A36" s="39" t="s">
        <v>21</v>
      </c>
      <c r="B36" s="19"/>
      <c r="C36" s="40"/>
      <c r="D36" s="40"/>
      <c r="E36" s="40"/>
      <c r="F36" s="40"/>
      <c r="G36" s="40">
        <f>+MAX(G7:G34)</f>
        <v>268.2867</v>
      </c>
      <c r="H36" s="40">
        <f>+MAX(H7:H34)</f>
        <v>40.601799999999997</v>
      </c>
      <c r="I36" s="40"/>
      <c r="J36" s="40"/>
      <c r="K36" s="40">
        <f>+MAX(K7:K34)</f>
        <v>0.47749999999999998</v>
      </c>
    </row>
    <row r="37" spans="1:11" x14ac:dyDescent="0.25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x14ac:dyDescent="0.25">
      <c r="A38" s="18" t="s">
        <v>23</v>
      </c>
      <c r="B38" s="100"/>
      <c r="C38" s="101"/>
      <c r="D38" s="101"/>
      <c r="E38" s="101"/>
      <c r="F38" s="101"/>
      <c r="G38" s="101"/>
      <c r="H38" s="101"/>
      <c r="I38" s="101"/>
      <c r="J38" s="101"/>
      <c r="K38" s="102"/>
    </row>
    <row r="39" spans="1:11" x14ac:dyDescent="0.25">
      <c r="A39" s="16"/>
      <c r="B39" s="103"/>
      <c r="C39" s="104"/>
      <c r="D39" s="104"/>
      <c r="E39" s="104"/>
      <c r="F39" s="104"/>
      <c r="G39" s="104"/>
      <c r="H39" s="104"/>
      <c r="I39" s="104"/>
      <c r="J39" s="104"/>
      <c r="K39" s="105"/>
    </row>
    <row r="40" spans="1:11" x14ac:dyDescent="0.25">
      <c r="A40" s="16"/>
      <c r="B40" s="103"/>
      <c r="C40" s="104"/>
      <c r="D40" s="104"/>
      <c r="E40" s="104"/>
      <c r="F40" s="104"/>
      <c r="G40" s="104"/>
      <c r="H40" s="104"/>
      <c r="I40" s="104"/>
      <c r="J40" s="104"/>
      <c r="K40" s="105"/>
    </row>
    <row r="41" spans="1:11" x14ac:dyDescent="0.25">
      <c r="A41" s="16"/>
      <c r="B41" s="103"/>
      <c r="C41" s="104"/>
      <c r="D41" s="104"/>
      <c r="E41" s="104"/>
      <c r="F41" s="104"/>
      <c r="G41" s="104"/>
      <c r="H41" s="104"/>
      <c r="I41" s="104"/>
      <c r="J41" s="104"/>
      <c r="K41" s="105"/>
    </row>
    <row r="42" spans="1:11" x14ac:dyDescent="0.25">
      <c r="A42" s="16"/>
      <c r="B42" s="106"/>
      <c r="C42" s="107"/>
      <c r="D42" s="107"/>
      <c r="E42" s="107"/>
      <c r="F42" s="107"/>
      <c r="G42" s="107"/>
      <c r="H42" s="107"/>
      <c r="I42" s="107"/>
      <c r="J42" s="107"/>
      <c r="K42" s="108"/>
    </row>
  </sheetData>
  <protectedRanges>
    <protectedRange sqref="A2:B4" name="Rango1"/>
    <protectedRange sqref="C4:K4" name="Rango1_1"/>
    <protectedRange sqref="C2:K3" name="Rango1_1_1"/>
  </protectedRanges>
  <mergeCells count="8">
    <mergeCell ref="B38:K42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4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4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A8:A3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topLeftCell="A5" workbookViewId="0">
      <selection activeCell="A7" sqref="A7:A34"/>
    </sheetView>
  </sheetViews>
  <sheetFormatPr baseColWidth="10" defaultRowHeight="15" x14ac:dyDescent="0.25"/>
  <sheetData>
    <row r="1" spans="1:12" ht="32.25" customHeight="1" x14ac:dyDescent="0.25">
      <c r="A1" s="122" t="s">
        <v>28</v>
      </c>
      <c r="B1" s="123"/>
      <c r="C1" s="123"/>
      <c r="D1" s="123"/>
      <c r="E1" s="123"/>
      <c r="F1" s="123"/>
      <c r="G1" s="123"/>
      <c r="H1" s="123"/>
      <c r="I1" s="123"/>
      <c r="J1" s="123"/>
      <c r="K1" s="124"/>
    </row>
    <row r="2" spans="1:12" x14ac:dyDescent="0.25">
      <c r="A2" s="99" t="s">
        <v>1</v>
      </c>
      <c r="B2" s="112"/>
      <c r="C2" s="98" t="s">
        <v>26</v>
      </c>
      <c r="D2" s="98"/>
      <c r="E2" s="98"/>
      <c r="F2" s="98"/>
      <c r="G2" s="98"/>
      <c r="H2" s="98"/>
      <c r="I2" s="98"/>
      <c r="J2" s="98"/>
      <c r="K2" s="98"/>
    </row>
    <row r="3" spans="1:12" x14ac:dyDescent="0.25">
      <c r="A3" s="99" t="s">
        <v>2</v>
      </c>
      <c r="B3" s="112"/>
      <c r="C3" s="98" t="s">
        <v>24</v>
      </c>
      <c r="D3" s="98"/>
      <c r="E3" s="98"/>
      <c r="F3" s="98"/>
      <c r="G3" s="98"/>
      <c r="H3" s="98"/>
      <c r="I3" s="98"/>
      <c r="J3" s="98"/>
      <c r="K3" s="98"/>
    </row>
    <row r="4" spans="1:12" x14ac:dyDescent="0.25">
      <c r="A4" s="99" t="s">
        <v>3</v>
      </c>
      <c r="B4" s="99"/>
      <c r="C4" s="98" t="s">
        <v>4</v>
      </c>
      <c r="D4" s="98"/>
      <c r="E4" s="20"/>
      <c r="F4" s="20"/>
      <c r="G4" s="20"/>
      <c r="H4" s="20"/>
      <c r="I4" s="20"/>
      <c r="J4" s="20"/>
      <c r="K4" s="20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ht="39" thickBot="1" x14ac:dyDescent="0.3">
      <c r="A6" s="24" t="s">
        <v>5</v>
      </c>
      <c r="B6" s="41" t="s">
        <v>6</v>
      </c>
      <c r="C6" s="41" t="s">
        <v>7</v>
      </c>
      <c r="D6" s="41" t="s">
        <v>8</v>
      </c>
      <c r="E6" s="42" t="s">
        <v>9</v>
      </c>
      <c r="F6" s="41" t="s">
        <v>10</v>
      </c>
      <c r="G6" s="41" t="s">
        <v>11</v>
      </c>
      <c r="H6" s="41" t="s">
        <v>12</v>
      </c>
      <c r="I6" s="41" t="s">
        <v>13</v>
      </c>
      <c r="J6" s="41" t="s">
        <v>14</v>
      </c>
      <c r="K6" s="41" t="s">
        <v>15</v>
      </c>
      <c r="L6" s="71"/>
    </row>
    <row r="7" spans="1:12" x14ac:dyDescent="0.25">
      <c r="A7" s="125">
        <v>41306</v>
      </c>
      <c r="B7" s="45"/>
      <c r="C7" s="46"/>
      <c r="D7" s="46"/>
      <c r="E7" s="46"/>
      <c r="F7" s="47"/>
      <c r="G7" s="55">
        <v>225.9177</v>
      </c>
      <c r="H7" s="55">
        <v>6.694</v>
      </c>
      <c r="I7" s="45"/>
      <c r="J7" s="47"/>
      <c r="K7" s="57">
        <v>0</v>
      </c>
    </row>
    <row r="8" spans="1:12" x14ac:dyDescent="0.25">
      <c r="A8" s="25">
        <f>+A7+1</f>
        <v>41307</v>
      </c>
      <c r="B8" s="48"/>
      <c r="C8" s="49"/>
      <c r="D8" s="49"/>
      <c r="E8" s="49"/>
      <c r="F8" s="50"/>
      <c r="G8" s="56">
        <v>255.37219999999999</v>
      </c>
      <c r="H8" s="56">
        <v>6.7678000000000003</v>
      </c>
      <c r="I8" s="48"/>
      <c r="J8" s="50"/>
      <c r="K8" s="58">
        <v>0</v>
      </c>
    </row>
    <row r="9" spans="1:12" x14ac:dyDescent="0.25">
      <c r="A9" s="25">
        <f>+A8+1</f>
        <v>41308</v>
      </c>
      <c r="B9" s="48"/>
      <c r="C9" s="49"/>
      <c r="D9" s="49"/>
      <c r="E9" s="49"/>
      <c r="F9" s="50"/>
      <c r="G9" s="56">
        <v>255.37219999999999</v>
      </c>
      <c r="H9" s="56">
        <v>6.9111000000000002</v>
      </c>
      <c r="I9" s="48"/>
      <c r="J9" s="50"/>
      <c r="K9" s="58">
        <v>0</v>
      </c>
    </row>
    <row r="10" spans="1:12" x14ac:dyDescent="0.25">
      <c r="A10" s="25">
        <f>+A9+1</f>
        <v>41309</v>
      </c>
      <c r="B10" s="48"/>
      <c r="C10" s="49"/>
      <c r="D10" s="49"/>
      <c r="E10" s="49"/>
      <c r="F10" s="50"/>
      <c r="G10" s="56">
        <v>255.37219999999999</v>
      </c>
      <c r="H10" s="70">
        <v>7.1792999999999996</v>
      </c>
      <c r="I10" s="48"/>
      <c r="J10" s="50"/>
      <c r="K10" s="58">
        <v>1.5E-3</v>
      </c>
    </row>
    <row r="11" spans="1:12" x14ac:dyDescent="0.25">
      <c r="A11" s="25">
        <f t="shared" ref="A11:A34" si="0">+A10+1</f>
        <v>41310</v>
      </c>
      <c r="B11" s="48"/>
      <c r="C11" s="49"/>
      <c r="D11" s="49"/>
      <c r="E11" s="49"/>
      <c r="F11" s="50"/>
      <c r="G11" s="56">
        <v>255.37219999999999</v>
      </c>
      <c r="H11" s="56">
        <v>7.5521000000000003</v>
      </c>
      <c r="I11" s="48"/>
      <c r="J11" s="50"/>
      <c r="K11" s="58">
        <v>0</v>
      </c>
    </row>
    <row r="12" spans="1:12" x14ac:dyDescent="0.25">
      <c r="A12" s="25">
        <f t="shared" si="0"/>
        <v>41311</v>
      </c>
      <c r="B12" s="48"/>
      <c r="C12" s="49"/>
      <c r="D12" s="49"/>
      <c r="E12" s="49"/>
      <c r="F12" s="50"/>
      <c r="G12" s="56">
        <v>221.58590000000001</v>
      </c>
      <c r="H12" s="56">
        <v>7.9432999999999998</v>
      </c>
      <c r="I12" s="48"/>
      <c r="J12" s="50"/>
      <c r="K12" s="58">
        <v>0</v>
      </c>
    </row>
    <row r="13" spans="1:12" x14ac:dyDescent="0.25">
      <c r="A13" s="25">
        <f t="shared" si="0"/>
        <v>41312</v>
      </c>
      <c r="B13" s="48"/>
      <c r="C13" s="49"/>
      <c r="D13" s="49"/>
      <c r="E13" s="49"/>
      <c r="F13" s="50"/>
      <c r="G13" s="56">
        <v>220.73750000000001</v>
      </c>
      <c r="H13" s="56">
        <v>8.0978999999999992</v>
      </c>
      <c r="I13" s="48"/>
      <c r="J13" s="50"/>
      <c r="K13" s="58">
        <v>0</v>
      </c>
    </row>
    <row r="14" spans="1:12" x14ac:dyDescent="0.25">
      <c r="A14" s="25">
        <f t="shared" si="0"/>
        <v>41313</v>
      </c>
      <c r="B14" s="48"/>
      <c r="C14" s="49"/>
      <c r="D14" s="49"/>
      <c r="E14" s="49"/>
      <c r="F14" s="50"/>
      <c r="G14" s="56">
        <v>216.86</v>
      </c>
      <c r="H14" s="56">
        <v>7.2077</v>
      </c>
      <c r="I14" s="48"/>
      <c r="J14" s="50"/>
      <c r="K14" s="58">
        <v>1.6000000000000001E-3</v>
      </c>
    </row>
    <row r="15" spans="1:12" x14ac:dyDescent="0.25">
      <c r="A15" s="25">
        <f t="shared" si="0"/>
        <v>41314</v>
      </c>
      <c r="B15" s="48"/>
      <c r="C15" s="49"/>
      <c r="D15" s="49"/>
      <c r="E15" s="49"/>
      <c r="F15" s="50"/>
      <c r="G15" s="56">
        <v>255.37219999999999</v>
      </c>
      <c r="H15" s="56">
        <v>6.7062999999999997</v>
      </c>
      <c r="I15" s="48"/>
      <c r="J15" s="50"/>
      <c r="K15" s="58">
        <v>1.66E-2</v>
      </c>
    </row>
    <row r="16" spans="1:12" x14ac:dyDescent="0.25">
      <c r="A16" s="25">
        <f t="shared" si="0"/>
        <v>41315</v>
      </c>
      <c r="B16" s="48"/>
      <c r="C16" s="49"/>
      <c r="D16" s="49"/>
      <c r="E16" s="49"/>
      <c r="F16" s="50"/>
      <c r="G16" s="56">
        <v>255.37219999999999</v>
      </c>
      <c r="H16" s="56">
        <v>6.5960000000000001</v>
      </c>
      <c r="I16" s="48"/>
      <c r="J16" s="50"/>
      <c r="K16" s="58">
        <v>0</v>
      </c>
    </row>
    <row r="17" spans="1:11" x14ac:dyDescent="0.25">
      <c r="A17" s="25">
        <f t="shared" si="0"/>
        <v>41316</v>
      </c>
      <c r="B17" s="48"/>
      <c r="C17" s="49"/>
      <c r="D17" s="49"/>
      <c r="E17" s="49"/>
      <c r="F17" s="50"/>
      <c r="G17" s="56">
        <v>255.37219999999999</v>
      </c>
      <c r="H17" s="56">
        <v>6.4641000000000002</v>
      </c>
      <c r="I17" s="48"/>
      <c r="J17" s="50"/>
      <c r="K17" s="58">
        <v>1E-3</v>
      </c>
    </row>
    <row r="18" spans="1:11" x14ac:dyDescent="0.25">
      <c r="A18" s="25">
        <f t="shared" si="0"/>
        <v>41317</v>
      </c>
      <c r="B18" s="48"/>
      <c r="C18" s="49"/>
      <c r="D18" s="49"/>
      <c r="E18" s="49"/>
      <c r="F18" s="50"/>
      <c r="G18" s="56">
        <v>221.39179999999999</v>
      </c>
      <c r="H18" s="56">
        <v>7.4061000000000003</v>
      </c>
      <c r="I18" s="48"/>
      <c r="J18" s="50"/>
      <c r="K18" s="58">
        <v>0</v>
      </c>
    </row>
    <row r="19" spans="1:11" x14ac:dyDescent="0.25">
      <c r="A19" s="25">
        <f t="shared" si="0"/>
        <v>41318</v>
      </c>
      <c r="B19" s="48"/>
      <c r="C19" s="49"/>
      <c r="D19" s="49"/>
      <c r="E19" s="49"/>
      <c r="F19" s="50"/>
      <c r="G19" s="56">
        <v>228.47890000000001</v>
      </c>
      <c r="H19" s="56">
        <v>6.8159000000000001</v>
      </c>
      <c r="I19" s="48"/>
      <c r="J19" s="50"/>
      <c r="K19" s="58">
        <v>0</v>
      </c>
    </row>
    <row r="20" spans="1:11" x14ac:dyDescent="0.25">
      <c r="A20" s="25">
        <f t="shared" si="0"/>
        <v>41319</v>
      </c>
      <c r="B20" s="48"/>
      <c r="C20" s="49"/>
      <c r="D20" s="49"/>
      <c r="E20" s="49"/>
      <c r="F20" s="50"/>
      <c r="G20" s="56">
        <v>224.90770000000001</v>
      </c>
      <c r="H20" s="56">
        <v>6.3022</v>
      </c>
      <c r="I20" s="48"/>
      <c r="J20" s="50"/>
      <c r="K20" s="58">
        <v>0</v>
      </c>
    </row>
    <row r="21" spans="1:11" x14ac:dyDescent="0.25">
      <c r="A21" s="25">
        <f t="shared" si="0"/>
        <v>41320</v>
      </c>
      <c r="B21" s="48"/>
      <c r="C21" s="49"/>
      <c r="D21" s="49"/>
      <c r="E21" s="49"/>
      <c r="F21" s="50"/>
      <c r="G21" s="56">
        <v>223.22839999999999</v>
      </c>
      <c r="H21" s="56">
        <v>6.8544999999999998</v>
      </c>
      <c r="I21" s="48"/>
      <c r="J21" s="50"/>
      <c r="K21" s="58">
        <v>0</v>
      </c>
    </row>
    <row r="22" spans="1:11" x14ac:dyDescent="0.25">
      <c r="A22" s="25">
        <f t="shared" si="0"/>
        <v>41321</v>
      </c>
      <c r="B22" s="48"/>
      <c r="C22" s="49"/>
      <c r="D22" s="49"/>
      <c r="E22" s="49"/>
      <c r="F22" s="50"/>
      <c r="G22" s="56">
        <v>222.31989999999999</v>
      </c>
      <c r="H22" s="56">
        <v>6.2717999999999998</v>
      </c>
      <c r="I22" s="48"/>
      <c r="J22" s="50"/>
      <c r="K22" s="58">
        <v>0</v>
      </c>
    </row>
    <row r="23" spans="1:11" x14ac:dyDescent="0.25">
      <c r="A23" s="25">
        <f t="shared" si="0"/>
        <v>41322</v>
      </c>
      <c r="B23" s="48"/>
      <c r="C23" s="49"/>
      <c r="D23" s="49"/>
      <c r="E23" s="49"/>
      <c r="F23" s="50"/>
      <c r="G23" s="56">
        <v>221.15389999999999</v>
      </c>
      <c r="H23" s="56">
        <v>6.2717999999999998</v>
      </c>
      <c r="I23" s="48"/>
      <c r="J23" s="50"/>
      <c r="K23" s="58">
        <v>0</v>
      </c>
    </row>
    <row r="24" spans="1:11" x14ac:dyDescent="0.25">
      <c r="A24" s="25">
        <f t="shared" si="0"/>
        <v>41323</v>
      </c>
      <c r="B24" s="48"/>
      <c r="C24" s="49"/>
      <c r="D24" s="49"/>
      <c r="E24" s="49"/>
      <c r="F24" s="50"/>
      <c r="G24" s="56">
        <v>219.22749999999999</v>
      </c>
      <c r="H24" s="56">
        <v>6.3086000000000002</v>
      </c>
      <c r="I24" s="48"/>
      <c r="J24" s="50"/>
      <c r="K24" s="58">
        <v>0</v>
      </c>
    </row>
    <row r="25" spans="1:11" x14ac:dyDescent="0.25">
      <c r="A25" s="25">
        <f t="shared" si="0"/>
        <v>41324</v>
      </c>
      <c r="B25" s="48"/>
      <c r="C25" s="49"/>
      <c r="D25" s="49"/>
      <c r="E25" s="49"/>
      <c r="F25" s="50"/>
      <c r="G25" s="56">
        <v>221.21780000000001</v>
      </c>
      <c r="H25" s="56">
        <v>7.7972000000000001</v>
      </c>
      <c r="I25" s="48"/>
      <c r="J25" s="50"/>
      <c r="K25" s="58">
        <v>0</v>
      </c>
    </row>
    <row r="26" spans="1:11" x14ac:dyDescent="0.25">
      <c r="A26" s="25">
        <f t="shared" si="0"/>
        <v>41325</v>
      </c>
      <c r="B26" s="48"/>
      <c r="C26" s="49"/>
      <c r="D26" s="49"/>
      <c r="E26" s="49"/>
      <c r="F26" s="50"/>
      <c r="G26" s="56">
        <v>222.84809999999999</v>
      </c>
      <c r="H26" s="56">
        <v>6.9619</v>
      </c>
      <c r="I26" s="48"/>
      <c r="J26" s="50"/>
      <c r="K26" s="58">
        <v>1.9E-3</v>
      </c>
    </row>
    <row r="27" spans="1:11" x14ac:dyDescent="0.25">
      <c r="A27" s="25">
        <f t="shared" si="0"/>
        <v>41326</v>
      </c>
      <c r="B27" s="48"/>
      <c r="C27" s="49"/>
      <c r="D27" s="49"/>
      <c r="E27" s="49"/>
      <c r="F27" s="50"/>
      <c r="G27" s="56">
        <v>224.0087</v>
      </c>
      <c r="H27" s="56">
        <v>7.2141000000000002</v>
      </c>
      <c r="I27" s="48"/>
      <c r="J27" s="50"/>
      <c r="K27" s="58">
        <v>0</v>
      </c>
    </row>
    <row r="28" spans="1:11" x14ac:dyDescent="0.25">
      <c r="A28" s="25">
        <f t="shared" si="0"/>
        <v>41327</v>
      </c>
      <c r="B28" s="48"/>
      <c r="C28" s="49"/>
      <c r="D28" s="49"/>
      <c r="E28" s="49"/>
      <c r="F28" s="50"/>
      <c r="G28" s="56">
        <v>221.608</v>
      </c>
      <c r="H28" s="56">
        <v>6.8722000000000003</v>
      </c>
      <c r="I28" s="48"/>
      <c r="J28" s="50"/>
      <c r="K28" s="58">
        <v>2.8E-3</v>
      </c>
    </row>
    <row r="29" spans="1:11" x14ac:dyDescent="0.25">
      <c r="A29" s="25">
        <f t="shared" si="0"/>
        <v>41328</v>
      </c>
      <c r="B29" s="48"/>
      <c r="C29" s="49"/>
      <c r="D29" s="49"/>
      <c r="E29" s="49"/>
      <c r="F29" s="50"/>
      <c r="G29" s="56">
        <v>219.31360000000001</v>
      </c>
      <c r="H29" s="70">
        <v>7.0099</v>
      </c>
      <c r="I29" s="48"/>
      <c r="J29" s="50"/>
      <c r="K29" s="58">
        <v>0</v>
      </c>
    </row>
    <row r="30" spans="1:11" x14ac:dyDescent="0.25">
      <c r="A30" s="25">
        <f t="shared" si="0"/>
        <v>41329</v>
      </c>
      <c r="B30" s="48"/>
      <c r="C30" s="49"/>
      <c r="D30" s="49"/>
      <c r="E30" s="49"/>
      <c r="F30" s="50"/>
      <c r="G30" s="56">
        <v>222.6824</v>
      </c>
      <c r="H30" s="56">
        <v>8.0378000000000007</v>
      </c>
      <c r="I30" s="48"/>
      <c r="J30" s="50"/>
      <c r="K30" s="58">
        <v>0</v>
      </c>
    </row>
    <row r="31" spans="1:11" x14ac:dyDescent="0.25">
      <c r="A31" s="25">
        <f t="shared" si="0"/>
        <v>41330</v>
      </c>
      <c r="B31" s="48"/>
      <c r="C31" s="49"/>
      <c r="D31" s="49"/>
      <c r="E31" s="49"/>
      <c r="F31" s="50"/>
      <c r="G31" s="56">
        <v>215.5341</v>
      </c>
      <c r="H31" s="56">
        <v>6.4984000000000002</v>
      </c>
      <c r="I31" s="48"/>
      <c r="J31" s="50"/>
      <c r="K31" s="58">
        <v>0</v>
      </c>
    </row>
    <row r="32" spans="1:11" x14ac:dyDescent="0.25">
      <c r="A32" s="25">
        <f t="shared" si="0"/>
        <v>41331</v>
      </c>
      <c r="B32" s="48"/>
      <c r="C32" s="49"/>
      <c r="D32" s="49"/>
      <c r="E32" s="49"/>
      <c r="F32" s="50"/>
      <c r="G32" s="56">
        <v>211.0411</v>
      </c>
      <c r="H32" s="56">
        <v>6.7560000000000002</v>
      </c>
      <c r="I32" s="48"/>
      <c r="J32" s="50"/>
      <c r="K32" s="58">
        <v>0</v>
      </c>
    </row>
    <row r="33" spans="1:11" x14ac:dyDescent="0.25">
      <c r="A33" s="25">
        <f t="shared" si="0"/>
        <v>41332</v>
      </c>
      <c r="B33" s="48"/>
      <c r="C33" s="49"/>
      <c r="D33" s="49"/>
      <c r="E33" s="49"/>
      <c r="F33" s="50"/>
      <c r="G33" s="56">
        <v>227.82749999999999</v>
      </c>
      <c r="H33" s="56">
        <v>6.9219999999999997</v>
      </c>
      <c r="I33" s="48"/>
      <c r="J33" s="50"/>
      <c r="K33" s="58">
        <v>0</v>
      </c>
    </row>
    <row r="34" spans="1:11" x14ac:dyDescent="0.25">
      <c r="A34" s="126">
        <f t="shared" si="0"/>
        <v>41333</v>
      </c>
      <c r="B34" s="48"/>
      <c r="C34" s="49"/>
      <c r="D34" s="49"/>
      <c r="E34" s="49"/>
      <c r="F34" s="50"/>
      <c r="G34" s="81">
        <v>230.47370000000001</v>
      </c>
      <c r="H34" s="81">
        <v>6.4009999999999998</v>
      </c>
      <c r="I34" s="48"/>
      <c r="J34" s="50"/>
      <c r="K34" s="82">
        <v>0</v>
      </c>
    </row>
    <row r="35" spans="1:11" x14ac:dyDescent="0.25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</row>
    <row r="36" spans="1:11" ht="15.75" thickBot="1" x14ac:dyDescent="0.3">
      <c r="A36" s="39" t="s">
        <v>19</v>
      </c>
      <c r="B36" s="19"/>
      <c r="C36" s="40"/>
      <c r="D36" s="40"/>
      <c r="E36" s="40"/>
      <c r="F36" s="40"/>
      <c r="G36" s="40">
        <f>+MIN(G7:G34)</f>
        <v>211.0411</v>
      </c>
      <c r="H36" s="40">
        <f>+MIN(H7:H34)</f>
        <v>6.2717999999999998</v>
      </c>
      <c r="I36" s="40"/>
      <c r="J36" s="40"/>
      <c r="K36" s="40">
        <f>+MIN(K7:K34)</f>
        <v>0</v>
      </c>
    </row>
    <row r="37" spans="1:11" x14ac:dyDescent="0.25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x14ac:dyDescent="0.25">
      <c r="A38" s="18" t="s">
        <v>23</v>
      </c>
      <c r="B38" s="113"/>
      <c r="C38" s="114"/>
      <c r="D38" s="114"/>
      <c r="E38" s="114"/>
      <c r="F38" s="114"/>
      <c r="G38" s="114"/>
      <c r="H38" s="114"/>
      <c r="I38" s="114"/>
      <c r="J38" s="114"/>
      <c r="K38" s="115"/>
    </row>
    <row r="39" spans="1:11" x14ac:dyDescent="0.25">
      <c r="A39" s="16"/>
      <c r="B39" s="116"/>
      <c r="C39" s="117"/>
      <c r="D39" s="117"/>
      <c r="E39" s="117"/>
      <c r="F39" s="117"/>
      <c r="G39" s="117"/>
      <c r="H39" s="117"/>
      <c r="I39" s="117"/>
      <c r="J39" s="117"/>
      <c r="K39" s="118"/>
    </row>
    <row r="40" spans="1:11" x14ac:dyDescent="0.25">
      <c r="A40" s="16"/>
      <c r="B40" s="116"/>
      <c r="C40" s="117"/>
      <c r="D40" s="117"/>
      <c r="E40" s="117"/>
      <c r="F40" s="117"/>
      <c r="G40" s="117"/>
      <c r="H40" s="117"/>
      <c r="I40" s="117"/>
      <c r="J40" s="117"/>
      <c r="K40" s="118"/>
    </row>
    <row r="41" spans="1:11" x14ac:dyDescent="0.25">
      <c r="A41" s="16"/>
      <c r="B41" s="116"/>
      <c r="C41" s="117"/>
      <c r="D41" s="117"/>
      <c r="E41" s="117"/>
      <c r="F41" s="117"/>
      <c r="G41" s="117"/>
      <c r="H41" s="117"/>
      <c r="I41" s="117"/>
      <c r="J41" s="117"/>
      <c r="K41" s="118"/>
    </row>
    <row r="42" spans="1:11" x14ac:dyDescent="0.25">
      <c r="A42" s="16"/>
      <c r="B42" s="119"/>
      <c r="C42" s="120"/>
      <c r="D42" s="120"/>
      <c r="E42" s="120"/>
      <c r="F42" s="120"/>
      <c r="G42" s="120"/>
      <c r="H42" s="120"/>
      <c r="I42" s="120"/>
      <c r="J42" s="120"/>
      <c r="K42" s="121"/>
    </row>
  </sheetData>
  <protectedRanges>
    <protectedRange sqref="A2:B4" name="Rango1"/>
    <protectedRange sqref="C4:K4" name="Rango1_1"/>
    <protectedRange sqref="C2:K3" name="Rango1_1_1"/>
  </protectedRanges>
  <mergeCells count="8">
    <mergeCell ref="B38:K42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4">
      <formula1>40909</formula1>
    </dataValidation>
    <dataValidation type="decimal" allowBlank="1" showInputMessage="1" showErrorMessage="1" errorTitle="Error" error="El valor tiene que estar entre 0 y 100" sqref="B7:F34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A8:A34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zoomScaleNormal="100" workbookViewId="0">
      <selection activeCell="C12" sqref="C12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</cols>
  <sheetData>
    <row r="1" spans="1:14" ht="32.25" customHeight="1" x14ac:dyDescent="0.25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</row>
    <row r="2" spans="1:14" s="22" customFormat="1" ht="9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97" t="s">
        <v>1</v>
      </c>
      <c r="B3" s="97"/>
      <c r="C3" s="98" t="s">
        <v>26</v>
      </c>
      <c r="D3" s="98"/>
      <c r="E3" s="98"/>
      <c r="F3" s="98"/>
      <c r="G3" s="98"/>
      <c r="H3" s="98"/>
      <c r="I3" s="98"/>
      <c r="J3" s="98"/>
      <c r="K3" s="98"/>
      <c r="L3" s="1"/>
      <c r="M3" s="2"/>
      <c r="N3" s="2"/>
    </row>
    <row r="4" spans="1:14" x14ac:dyDescent="0.25">
      <c r="A4" s="99" t="s">
        <v>2</v>
      </c>
      <c r="B4" s="97"/>
      <c r="C4" s="98" t="s">
        <v>25</v>
      </c>
      <c r="D4" s="98"/>
      <c r="E4" s="98"/>
      <c r="F4" s="98"/>
      <c r="G4" s="98"/>
      <c r="H4" s="98"/>
      <c r="I4" s="98"/>
      <c r="J4" s="98"/>
      <c r="K4" s="98"/>
      <c r="L4" s="1"/>
      <c r="M4" s="2"/>
      <c r="N4" s="2"/>
    </row>
    <row r="5" spans="1:14" x14ac:dyDescent="0.25">
      <c r="A5" s="99" t="s">
        <v>3</v>
      </c>
      <c r="B5" s="99"/>
      <c r="C5" s="98" t="s">
        <v>4</v>
      </c>
      <c r="D5" s="98"/>
      <c r="E5" s="20"/>
      <c r="F5" s="20"/>
      <c r="G5" s="20"/>
      <c r="H5" s="20"/>
      <c r="I5" s="20"/>
      <c r="J5" s="20"/>
      <c r="K5" s="20"/>
      <c r="L5" s="3"/>
    </row>
    <row r="6" spans="1:14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ht="39" thickBot="1" x14ac:dyDescent="0.3">
      <c r="A7" s="24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73" t="s">
        <v>15</v>
      </c>
      <c r="L7" s="6"/>
      <c r="M7" s="36" t="s">
        <v>16</v>
      </c>
      <c r="N7" s="37" t="s">
        <v>17</v>
      </c>
    </row>
    <row r="8" spans="1:14" x14ac:dyDescent="0.25">
      <c r="A8" s="25">
        <f>+'Gloria a Dios'!A8</f>
        <v>41306</v>
      </c>
      <c r="B8" s="7">
        <v>91.8172</v>
      </c>
      <c r="C8" s="69">
        <v>0.2757</v>
      </c>
      <c r="D8" s="69">
        <v>2.1248999999999998</v>
      </c>
      <c r="E8" s="69">
        <v>2.4005999999999998</v>
      </c>
      <c r="F8" s="69">
        <v>5.0730357000000001</v>
      </c>
      <c r="G8" s="69">
        <v>234.5334</v>
      </c>
      <c r="H8" s="66">
        <v>8.5275999999999996</v>
      </c>
      <c r="I8" s="69">
        <v>38.777299999999997</v>
      </c>
      <c r="J8" s="69">
        <v>50.104999999999997</v>
      </c>
      <c r="K8" s="58">
        <v>6.7500000000000004E-2</v>
      </c>
      <c r="L8" s="23"/>
      <c r="M8" s="59"/>
      <c r="N8" s="59"/>
    </row>
    <row r="9" spans="1:14" x14ac:dyDescent="0.25">
      <c r="A9" s="25">
        <f>+'Gloria a Dios'!A9</f>
        <v>41307</v>
      </c>
      <c r="B9" s="8">
        <v>92.104699999999994</v>
      </c>
      <c r="C9" s="9">
        <v>0.31940000000000002</v>
      </c>
      <c r="D9" s="70">
        <v>2.0472999999999999</v>
      </c>
      <c r="E9" s="9">
        <v>2.3666999999999998</v>
      </c>
      <c r="F9" s="9">
        <v>4.9103928000000003</v>
      </c>
      <c r="G9" s="69">
        <v>232.80629999999999</v>
      </c>
      <c r="H9" s="56">
        <v>10.3346</v>
      </c>
      <c r="I9" s="9">
        <v>38.680100000000003</v>
      </c>
      <c r="J9" s="70">
        <v>50.0548</v>
      </c>
      <c r="K9" s="58">
        <v>8.5800000000000001E-2</v>
      </c>
      <c r="L9" s="23"/>
      <c r="M9" s="34"/>
      <c r="N9" s="34"/>
    </row>
    <row r="10" spans="1:14" x14ac:dyDescent="0.25">
      <c r="A10" s="25">
        <f>+'Gloria a Dios'!A10</f>
        <v>41308</v>
      </c>
      <c r="B10" s="8">
        <v>92.102099999999993</v>
      </c>
      <c r="C10" s="9">
        <v>0.34239999999999998</v>
      </c>
      <c r="D10" s="70">
        <v>2.1318999999999999</v>
      </c>
      <c r="E10" s="9">
        <v>2.4742999999999999</v>
      </c>
      <c r="F10" s="9">
        <v>4.7720785000000001</v>
      </c>
      <c r="G10" s="69">
        <v>230.05459999999999</v>
      </c>
      <c r="H10" s="56">
        <v>9.01</v>
      </c>
      <c r="I10" s="9">
        <v>38.622500000000002</v>
      </c>
      <c r="J10" s="70">
        <v>49.968400000000003</v>
      </c>
      <c r="K10" s="58">
        <v>9.2999999999999999E-2</v>
      </c>
      <c r="L10" s="23"/>
      <c r="M10" s="34"/>
      <c r="N10" s="34"/>
    </row>
    <row r="11" spans="1:14" x14ac:dyDescent="0.25">
      <c r="A11" s="25">
        <f>+'Gloria a Dios'!A11</f>
        <v>41309</v>
      </c>
      <c r="B11" s="8">
        <v>91.887600000000006</v>
      </c>
      <c r="C11" s="9">
        <v>0.3493</v>
      </c>
      <c r="D11" s="70">
        <v>2.0771000000000002</v>
      </c>
      <c r="E11" s="9">
        <v>2.4264999999999999</v>
      </c>
      <c r="F11" s="9">
        <v>5.0027360999999999</v>
      </c>
      <c r="G11" s="69">
        <v>231.87610000000001</v>
      </c>
      <c r="H11" s="56">
        <v>9.2060999999999993</v>
      </c>
      <c r="I11" s="9">
        <v>38.727400000000003</v>
      </c>
      <c r="J11" s="70">
        <v>50.048000000000002</v>
      </c>
      <c r="K11" s="58">
        <v>7.6899999999999996E-2</v>
      </c>
      <c r="L11" s="23"/>
      <c r="M11" s="34"/>
      <c r="N11" s="34"/>
    </row>
    <row r="12" spans="1:14" x14ac:dyDescent="0.25">
      <c r="A12" s="25">
        <f>+'Gloria a Dios'!A12</f>
        <v>41310</v>
      </c>
      <c r="B12" s="8">
        <v>92.042599999999993</v>
      </c>
      <c r="C12" s="9">
        <v>0.3629</v>
      </c>
      <c r="D12" s="70">
        <v>2.0731999999999999</v>
      </c>
      <c r="E12" s="9">
        <v>2.4361000000000002</v>
      </c>
      <c r="F12" s="9">
        <v>4.8756366</v>
      </c>
      <c r="G12" s="69">
        <v>231.4563</v>
      </c>
      <c r="H12" s="56">
        <v>9.3597999999999999</v>
      </c>
      <c r="I12" s="9">
        <v>38.665399999999998</v>
      </c>
      <c r="J12" s="70">
        <v>50.004899999999999</v>
      </c>
      <c r="K12" s="58">
        <v>7.2300000000000003E-2</v>
      </c>
      <c r="L12" s="23"/>
      <c r="M12" s="34"/>
      <c r="N12" s="34"/>
    </row>
    <row r="13" spans="1:14" x14ac:dyDescent="0.25">
      <c r="A13" s="25">
        <f>+'Gloria a Dios'!A13</f>
        <v>41311</v>
      </c>
      <c r="B13" s="8">
        <v>92.097200000000001</v>
      </c>
      <c r="C13" s="9">
        <v>0.3725</v>
      </c>
      <c r="D13" s="70">
        <v>2.0377000000000001</v>
      </c>
      <c r="E13" s="9">
        <v>2.4102000000000001</v>
      </c>
      <c r="F13" s="9">
        <v>4.8522762999999998</v>
      </c>
      <c r="G13" s="69">
        <v>231.791</v>
      </c>
      <c r="H13" s="56">
        <v>9.5828000000000007</v>
      </c>
      <c r="I13" s="9">
        <v>38.663400000000003</v>
      </c>
      <c r="J13" s="70">
        <v>50.012799999999999</v>
      </c>
      <c r="K13" s="58">
        <v>8.6699999999999999E-2</v>
      </c>
      <c r="L13" s="23"/>
      <c r="M13" s="34"/>
      <c r="N13" s="34"/>
    </row>
    <row r="14" spans="1:14" x14ac:dyDescent="0.25">
      <c r="A14" s="25">
        <f>+'Gloria a Dios'!A14</f>
        <v>41312</v>
      </c>
      <c r="B14" s="8">
        <v>91.738200000000006</v>
      </c>
      <c r="C14" s="9">
        <v>0.35970000000000002</v>
      </c>
      <c r="D14" s="70">
        <v>2.0484</v>
      </c>
      <c r="E14" s="9">
        <v>2.4081000000000001</v>
      </c>
      <c r="F14" s="9">
        <v>5.1519278999999996</v>
      </c>
      <c r="G14" s="69">
        <v>230.61660000000001</v>
      </c>
      <c r="H14" s="56">
        <v>9.6036000000000001</v>
      </c>
      <c r="I14" s="9">
        <v>38.789099999999998</v>
      </c>
      <c r="J14" s="70">
        <v>50.089599999999997</v>
      </c>
      <c r="K14" s="58">
        <v>7.8899999999999998E-2</v>
      </c>
      <c r="L14" s="23"/>
      <c r="M14" s="34"/>
      <c r="N14" s="34"/>
    </row>
    <row r="15" spans="1:14" x14ac:dyDescent="0.25">
      <c r="A15" s="25">
        <f>+'Gloria a Dios'!A15</f>
        <v>41313</v>
      </c>
      <c r="B15" s="8">
        <v>91.898399999999995</v>
      </c>
      <c r="C15" s="9">
        <v>0.31919999999999998</v>
      </c>
      <c r="D15" s="9">
        <v>2.0247999999999999</v>
      </c>
      <c r="E15" s="9">
        <v>2.3439999999999999</v>
      </c>
      <c r="F15" s="9">
        <v>4.9911003000000003</v>
      </c>
      <c r="G15" s="69">
        <v>232.30950000000001</v>
      </c>
      <c r="H15" s="56">
        <v>9.0540000000000003</v>
      </c>
      <c r="I15" s="9">
        <v>38.808500000000002</v>
      </c>
      <c r="J15" s="70">
        <v>50.137799999999999</v>
      </c>
      <c r="K15" s="58">
        <v>8.5599999999999996E-2</v>
      </c>
      <c r="L15" s="23"/>
      <c r="M15" s="34"/>
      <c r="N15" s="34"/>
    </row>
    <row r="16" spans="1:14" x14ac:dyDescent="0.25">
      <c r="A16" s="25">
        <f>+'Gloria a Dios'!A16</f>
        <v>41314</v>
      </c>
      <c r="B16" s="8">
        <v>92.164500000000004</v>
      </c>
      <c r="C16" s="9">
        <v>0.34050000000000002</v>
      </c>
      <c r="D16" s="9">
        <v>2.0234000000000001</v>
      </c>
      <c r="E16" s="9">
        <v>2.3639000000000001</v>
      </c>
      <c r="F16" s="9">
        <v>4.7743472999999996</v>
      </c>
      <c r="G16" s="69">
        <v>233.90710000000001</v>
      </c>
      <c r="H16" s="56">
        <v>9.4817</v>
      </c>
      <c r="I16" s="9">
        <v>38.701700000000002</v>
      </c>
      <c r="J16" s="70">
        <v>50.063299999999998</v>
      </c>
      <c r="K16" s="58">
        <v>9.5600000000000004E-2</v>
      </c>
      <c r="L16" s="23"/>
      <c r="M16" s="34"/>
      <c r="N16" s="34"/>
    </row>
    <row r="17" spans="1:14" x14ac:dyDescent="0.25">
      <c r="A17" s="25">
        <f>+'Gloria a Dios'!A17</f>
        <v>41315</v>
      </c>
      <c r="B17" s="8">
        <v>92.467799999999997</v>
      </c>
      <c r="C17" s="9">
        <v>0.32150000000000001</v>
      </c>
      <c r="D17" s="9">
        <v>2.0388000000000002</v>
      </c>
      <c r="E17" s="9">
        <v>2.3603999999999998</v>
      </c>
      <c r="F17" s="9">
        <v>4.5473169999999996</v>
      </c>
      <c r="G17" s="69">
        <v>233.32980000000001</v>
      </c>
      <c r="H17" s="56">
        <v>8.6427999999999994</v>
      </c>
      <c r="I17" s="9">
        <v>38.587200000000003</v>
      </c>
      <c r="J17" s="70">
        <v>50.002699999999997</v>
      </c>
      <c r="K17" s="58">
        <v>4.5699999999999998E-2</v>
      </c>
      <c r="L17" s="23"/>
      <c r="M17" s="34"/>
      <c r="N17" s="34"/>
    </row>
    <row r="18" spans="1:14" x14ac:dyDescent="0.25">
      <c r="A18" s="25">
        <f>+'Gloria a Dios'!A18</f>
        <v>41316</v>
      </c>
      <c r="B18" s="8">
        <v>92.511899999999997</v>
      </c>
      <c r="C18" s="9">
        <v>0.29149999999999998</v>
      </c>
      <c r="D18" s="9">
        <v>2.1110000000000002</v>
      </c>
      <c r="E18" s="9">
        <v>2.4026000000000001</v>
      </c>
      <c r="F18" s="9">
        <v>4.4936828999999996</v>
      </c>
      <c r="G18" s="69">
        <v>232.68389999999999</v>
      </c>
      <c r="H18" s="56">
        <v>8.3775999999999993</v>
      </c>
      <c r="I18" s="9">
        <v>38.537100000000002</v>
      </c>
      <c r="J18" s="70">
        <v>49.9621</v>
      </c>
      <c r="K18" s="58">
        <v>8.3400000000000002E-2</v>
      </c>
      <c r="L18" s="23"/>
      <c r="M18" s="34"/>
      <c r="N18" s="34"/>
    </row>
    <row r="19" spans="1:14" x14ac:dyDescent="0.25">
      <c r="A19" s="25">
        <f>+'Gloria a Dios'!A19</f>
        <v>41317</v>
      </c>
      <c r="B19" s="8">
        <v>92.479900000000001</v>
      </c>
      <c r="C19" s="9">
        <v>0.33110000000000001</v>
      </c>
      <c r="D19" s="9">
        <v>2.069</v>
      </c>
      <c r="E19" s="9">
        <v>2.4001000000000001</v>
      </c>
      <c r="F19" s="9">
        <v>4.4544511</v>
      </c>
      <c r="G19" s="69">
        <v>233.85059999999999</v>
      </c>
      <c r="H19" s="56">
        <v>8.9701000000000004</v>
      </c>
      <c r="I19" s="9">
        <v>38.576700000000002</v>
      </c>
      <c r="J19" s="70">
        <v>49.976500000000001</v>
      </c>
      <c r="K19" s="58">
        <v>7.9100000000000004E-2</v>
      </c>
      <c r="L19" s="23"/>
      <c r="M19" s="34"/>
      <c r="N19" s="34"/>
    </row>
    <row r="20" spans="1:14" x14ac:dyDescent="0.25">
      <c r="A20" s="25">
        <f>+'Gloria a Dios'!A20</f>
        <v>41318</v>
      </c>
      <c r="B20" s="8">
        <v>92.561700000000002</v>
      </c>
      <c r="C20" s="9">
        <v>0.34010000000000001</v>
      </c>
      <c r="D20" s="9">
        <v>2.0139</v>
      </c>
      <c r="E20" s="9">
        <v>2.3540000000000001</v>
      </c>
      <c r="F20" s="9">
        <v>4.4088096999999999</v>
      </c>
      <c r="G20" s="69">
        <v>235.6585</v>
      </c>
      <c r="H20" s="56">
        <v>8.1320999999999994</v>
      </c>
      <c r="I20" s="9">
        <v>38.587299999999999</v>
      </c>
      <c r="J20" s="70">
        <v>50.000900000000001</v>
      </c>
      <c r="K20" s="58">
        <v>5.3499999999999999E-2</v>
      </c>
      <c r="L20" s="23"/>
      <c r="M20" s="34"/>
      <c r="N20" s="34"/>
    </row>
    <row r="21" spans="1:14" x14ac:dyDescent="0.25">
      <c r="A21" s="25">
        <f>+'Gloria a Dios'!A21</f>
        <v>41319</v>
      </c>
      <c r="B21" s="8">
        <v>92.39</v>
      </c>
      <c r="C21" s="9">
        <v>0.31609999999999999</v>
      </c>
      <c r="D21" s="9">
        <v>2.0318000000000001</v>
      </c>
      <c r="E21" s="9">
        <v>2.3479000000000001</v>
      </c>
      <c r="F21" s="9">
        <v>4.5782194</v>
      </c>
      <c r="G21" s="69">
        <v>234.81299999999999</v>
      </c>
      <c r="H21" s="56">
        <v>8.3120999999999992</v>
      </c>
      <c r="I21" s="9">
        <v>38.636699999999998</v>
      </c>
      <c r="J21" s="70">
        <v>50.0379</v>
      </c>
      <c r="K21" s="58">
        <v>5.9299999999999999E-2</v>
      </c>
      <c r="L21" s="23"/>
      <c r="M21" s="34"/>
      <c r="N21" s="34"/>
    </row>
    <row r="22" spans="1:14" x14ac:dyDescent="0.25">
      <c r="A22" s="25">
        <f>+'Gloria a Dios'!A22</f>
        <v>41320</v>
      </c>
      <c r="B22" s="8">
        <v>92.082800000000006</v>
      </c>
      <c r="C22" s="9">
        <v>0.29330000000000001</v>
      </c>
      <c r="D22" s="9">
        <v>2.1133999999999999</v>
      </c>
      <c r="E22" s="9">
        <v>2.4066999999999998</v>
      </c>
      <c r="F22" s="9">
        <v>4.8162292999999998</v>
      </c>
      <c r="G22" s="69">
        <v>232.4718</v>
      </c>
      <c r="H22" s="56">
        <v>8.8628999999999998</v>
      </c>
      <c r="I22" s="9">
        <v>38.688800000000001</v>
      </c>
      <c r="J22" s="70">
        <v>50.0471</v>
      </c>
      <c r="K22" s="58">
        <v>6.2300000000000001E-2</v>
      </c>
      <c r="L22" s="23"/>
      <c r="M22" s="34"/>
      <c r="N22" s="34"/>
    </row>
    <row r="23" spans="1:14" x14ac:dyDescent="0.25">
      <c r="A23" s="25">
        <f>+'Gloria a Dios'!A23</f>
        <v>41321</v>
      </c>
      <c r="B23" s="8">
        <v>92.097700000000003</v>
      </c>
      <c r="C23" s="9">
        <v>0.29899999999999999</v>
      </c>
      <c r="D23" s="9">
        <v>2.0880999999999998</v>
      </c>
      <c r="E23" s="9">
        <v>2.3871000000000002</v>
      </c>
      <c r="F23" s="9">
        <v>4.8386849999999999</v>
      </c>
      <c r="G23" s="69">
        <v>231.1454</v>
      </c>
      <c r="H23" s="56">
        <v>8.2068999999999992</v>
      </c>
      <c r="I23" s="9">
        <v>38.689399999999999</v>
      </c>
      <c r="J23" s="70">
        <v>50.055</v>
      </c>
      <c r="K23" s="58">
        <v>5.2299999999999999E-2</v>
      </c>
      <c r="L23" s="23"/>
      <c r="M23" s="34"/>
      <c r="N23" s="34"/>
    </row>
    <row r="24" spans="1:14" x14ac:dyDescent="0.25">
      <c r="A24" s="25">
        <f>+'Gloria a Dios'!A24</f>
        <v>41322</v>
      </c>
      <c r="B24" s="8">
        <v>92.198599999999999</v>
      </c>
      <c r="C24" s="9">
        <v>0.32950000000000002</v>
      </c>
      <c r="D24" s="9">
        <v>2.0484</v>
      </c>
      <c r="E24" s="9">
        <v>2.3778999999999999</v>
      </c>
      <c r="F24" s="9">
        <v>4.7427025</v>
      </c>
      <c r="G24" s="69">
        <v>231.01240000000001</v>
      </c>
      <c r="H24" s="56">
        <v>7.7527999999999997</v>
      </c>
      <c r="I24" s="9">
        <v>38.6706</v>
      </c>
      <c r="J24" s="70">
        <v>50.041200000000003</v>
      </c>
      <c r="K24" s="58">
        <v>1.6199999999999999E-2</v>
      </c>
      <c r="L24" s="23"/>
      <c r="M24" s="34"/>
      <c r="N24" s="34"/>
    </row>
    <row r="25" spans="1:14" x14ac:dyDescent="0.25">
      <c r="A25" s="25">
        <f>+'Gloria a Dios'!A25</f>
        <v>41323</v>
      </c>
      <c r="B25" s="8">
        <v>91.906800000000004</v>
      </c>
      <c r="C25" s="9">
        <v>0.31430000000000002</v>
      </c>
      <c r="D25" s="9">
        <v>2.0853000000000002</v>
      </c>
      <c r="E25" s="9">
        <v>2.3996</v>
      </c>
      <c r="F25" s="9">
        <v>4.9847865000000002</v>
      </c>
      <c r="G25" s="69">
        <v>233.00579999999999</v>
      </c>
      <c r="H25" s="56">
        <v>9.5043000000000006</v>
      </c>
      <c r="I25" s="9">
        <v>38.746600000000001</v>
      </c>
      <c r="J25" s="70">
        <v>50.078899999999997</v>
      </c>
      <c r="K25" s="58">
        <v>8.4199999999999997E-2</v>
      </c>
      <c r="L25" s="23"/>
      <c r="M25" s="34"/>
      <c r="N25" s="34"/>
    </row>
    <row r="26" spans="1:14" x14ac:dyDescent="0.25">
      <c r="A26" s="25">
        <f>+'Gloria a Dios'!A26</f>
        <v>41324</v>
      </c>
      <c r="B26" s="8">
        <v>92.146799999999999</v>
      </c>
      <c r="C26" s="9">
        <v>0.33019999999999999</v>
      </c>
      <c r="D26" s="9">
        <v>2.0585</v>
      </c>
      <c r="E26" s="9">
        <v>2.3887</v>
      </c>
      <c r="F26" s="9">
        <v>4.7676721000000004</v>
      </c>
      <c r="G26" s="69">
        <v>231.77850000000001</v>
      </c>
      <c r="H26" s="56">
        <v>9.1607000000000003</v>
      </c>
      <c r="I26" s="9">
        <v>38.685099999999998</v>
      </c>
      <c r="J26" s="70">
        <v>50.044400000000003</v>
      </c>
      <c r="K26" s="58">
        <v>5.0799999999999998E-2</v>
      </c>
      <c r="L26" s="23"/>
      <c r="M26" s="34"/>
      <c r="N26" s="34"/>
    </row>
    <row r="27" spans="1:14" x14ac:dyDescent="0.25">
      <c r="A27" s="25">
        <f>+'Gloria a Dios'!A27</f>
        <v>41325</v>
      </c>
      <c r="B27" s="8">
        <v>92.445899999999995</v>
      </c>
      <c r="C27" s="9">
        <v>0.32329999999999998</v>
      </c>
      <c r="D27" s="9">
        <v>2.0863</v>
      </c>
      <c r="E27" s="9">
        <v>2.4096000000000002</v>
      </c>
      <c r="F27" s="9">
        <v>4.4791808</v>
      </c>
      <c r="G27" s="69">
        <v>233.2782</v>
      </c>
      <c r="H27" s="56">
        <v>8.3709000000000007</v>
      </c>
      <c r="I27" s="9">
        <v>38.577800000000003</v>
      </c>
      <c r="J27" s="70">
        <v>49.974699999999999</v>
      </c>
      <c r="K27" s="58">
        <v>6.5799999999999997E-2</v>
      </c>
      <c r="L27" s="23"/>
      <c r="M27" s="34"/>
      <c r="N27" s="34"/>
    </row>
    <row r="28" spans="1:14" x14ac:dyDescent="0.25">
      <c r="A28" s="25">
        <f>+'Gloria a Dios'!A28</f>
        <v>41326</v>
      </c>
      <c r="B28" s="8">
        <v>92.024699999999996</v>
      </c>
      <c r="C28" s="9">
        <v>0.32850000000000001</v>
      </c>
      <c r="D28" s="9">
        <v>1.972</v>
      </c>
      <c r="E28" s="9">
        <v>2.3005</v>
      </c>
      <c r="F28" s="9">
        <v>4.6550202000000001</v>
      </c>
      <c r="G28" s="69">
        <v>240.59549999999999</v>
      </c>
      <c r="H28" s="56">
        <v>8.8459000000000003</v>
      </c>
      <c r="I28" s="9">
        <v>38.903199999999998</v>
      </c>
      <c r="J28" s="70">
        <v>50.208300000000001</v>
      </c>
      <c r="K28" s="58">
        <v>5.3400000000000003E-2</v>
      </c>
      <c r="L28" s="23"/>
      <c r="M28" s="34"/>
      <c r="N28" s="34"/>
    </row>
    <row r="29" spans="1:14" x14ac:dyDescent="0.25">
      <c r="A29" s="25">
        <f>+'Gloria a Dios'!A29</f>
        <v>41327</v>
      </c>
      <c r="B29" s="8">
        <v>92.464799999999997</v>
      </c>
      <c r="C29" s="9">
        <v>0.33040000000000003</v>
      </c>
      <c r="D29" s="9">
        <v>2.0144000000000002</v>
      </c>
      <c r="E29" s="9">
        <v>2.3448000000000002</v>
      </c>
      <c r="F29" s="9">
        <v>4.5064777999999999</v>
      </c>
      <c r="G29" s="69">
        <v>237.73390000000001</v>
      </c>
      <c r="H29" s="56">
        <v>8.0208999999999993</v>
      </c>
      <c r="I29" s="9">
        <v>38.620699999999999</v>
      </c>
      <c r="J29" s="70">
        <v>50.026600000000002</v>
      </c>
      <c r="K29" s="58">
        <v>5.6599999999999998E-2</v>
      </c>
      <c r="L29" s="23"/>
      <c r="M29" s="34"/>
      <c r="N29" s="34"/>
    </row>
    <row r="30" spans="1:14" x14ac:dyDescent="0.25">
      <c r="A30" s="25">
        <f>+'Gloria a Dios'!A30</f>
        <v>41328</v>
      </c>
      <c r="B30" s="8">
        <v>92.336299999999994</v>
      </c>
      <c r="C30" s="9">
        <v>0.33710000000000001</v>
      </c>
      <c r="D30" s="9">
        <v>2.0497000000000001</v>
      </c>
      <c r="E30" s="9">
        <v>2.3868</v>
      </c>
      <c r="F30" s="9">
        <v>4.5505705000000001</v>
      </c>
      <c r="G30" s="69">
        <v>235.97049999999999</v>
      </c>
      <c r="H30" s="56">
        <v>8.5847999999999995</v>
      </c>
      <c r="I30" s="9">
        <v>38.647300000000001</v>
      </c>
      <c r="J30" s="70">
        <v>50.021599999999999</v>
      </c>
      <c r="K30" s="58">
        <v>5.21E-2</v>
      </c>
      <c r="L30" s="23"/>
      <c r="M30" s="34"/>
      <c r="N30" s="34"/>
    </row>
    <row r="31" spans="1:14" x14ac:dyDescent="0.25">
      <c r="A31" s="25">
        <f>+'Gloria a Dios'!A31</f>
        <v>41329</v>
      </c>
      <c r="B31" s="8">
        <v>92.044700000000006</v>
      </c>
      <c r="C31" s="9">
        <v>0.34</v>
      </c>
      <c r="D31" s="9">
        <v>2.0688</v>
      </c>
      <c r="E31" s="9">
        <v>2.4087999999999998</v>
      </c>
      <c r="F31" s="9">
        <v>4.7909512999999997</v>
      </c>
      <c r="G31" s="69">
        <v>235.48750000000001</v>
      </c>
      <c r="H31" s="56">
        <v>9.3838000000000008</v>
      </c>
      <c r="I31" s="9">
        <v>38.7241</v>
      </c>
      <c r="J31" s="70">
        <v>50.055500000000002</v>
      </c>
      <c r="K31" s="58">
        <v>7.3899999999999993E-2</v>
      </c>
      <c r="L31" s="23"/>
      <c r="M31" s="34"/>
      <c r="N31" s="34"/>
    </row>
    <row r="32" spans="1:14" x14ac:dyDescent="0.25">
      <c r="A32" s="25">
        <f>+'Gloria a Dios'!A32</f>
        <v>41330</v>
      </c>
      <c r="B32" s="8">
        <v>92.012500000000003</v>
      </c>
      <c r="C32" s="9">
        <v>0.34439999999999998</v>
      </c>
      <c r="D32" s="9">
        <v>2.1320999999999999</v>
      </c>
      <c r="E32" s="9">
        <v>2.4765000000000001</v>
      </c>
      <c r="F32" s="9">
        <v>4.8300533000000003</v>
      </c>
      <c r="G32" s="69">
        <v>234.94659999999999</v>
      </c>
      <c r="H32" s="56">
        <v>8.6311</v>
      </c>
      <c r="I32" s="9">
        <v>38.6554</v>
      </c>
      <c r="J32" s="70">
        <v>49.985100000000003</v>
      </c>
      <c r="K32" s="58">
        <v>1.5900000000000001E-2</v>
      </c>
      <c r="L32" s="23"/>
      <c r="M32" s="34"/>
      <c r="N32" s="34"/>
    </row>
    <row r="33" spans="1:14" x14ac:dyDescent="0.25">
      <c r="A33" s="25">
        <f>+'Gloria a Dios'!A33</f>
        <v>41331</v>
      </c>
      <c r="B33" s="8">
        <v>92.071899999999999</v>
      </c>
      <c r="C33" s="9">
        <v>0.28310000000000002</v>
      </c>
      <c r="D33" s="9">
        <v>2.1322999999999999</v>
      </c>
      <c r="E33" s="9">
        <v>2.4152999999999998</v>
      </c>
      <c r="F33" s="9">
        <v>4.7802138000000003</v>
      </c>
      <c r="G33" s="69">
        <v>234.2482</v>
      </c>
      <c r="H33" s="56">
        <v>8.1236999999999995</v>
      </c>
      <c r="I33" s="9">
        <v>38.708300000000001</v>
      </c>
      <c r="J33" s="70">
        <v>50.056699999999999</v>
      </c>
      <c r="K33" s="58">
        <v>7.7700000000000005E-2</v>
      </c>
      <c r="L33" s="23"/>
      <c r="M33" s="34"/>
      <c r="N33" s="34"/>
    </row>
    <row r="34" spans="1:14" x14ac:dyDescent="0.25">
      <c r="A34" s="25">
        <f>+'Gloria a Dios'!A34</f>
        <v>41332</v>
      </c>
      <c r="B34" s="8">
        <v>92.002300000000005</v>
      </c>
      <c r="C34" s="9">
        <v>0.27229999999999999</v>
      </c>
      <c r="D34" s="9">
        <v>2.1257999999999999</v>
      </c>
      <c r="E34" s="9">
        <v>2.3980999999999999</v>
      </c>
      <c r="F34" s="9">
        <v>4.8623075</v>
      </c>
      <c r="G34" s="69">
        <v>238.19139999999999</v>
      </c>
      <c r="H34" s="56">
        <v>8.7888000000000002</v>
      </c>
      <c r="I34" s="9">
        <v>38.736400000000003</v>
      </c>
      <c r="J34" s="70">
        <v>50.083100000000002</v>
      </c>
      <c r="K34" s="58">
        <v>6.6400000000000001E-2</v>
      </c>
      <c r="L34" s="23"/>
      <c r="M34" s="34"/>
      <c r="N34" s="34"/>
    </row>
    <row r="35" spans="1:14" ht="15.75" thickBot="1" x14ac:dyDescent="0.3">
      <c r="A35" s="25">
        <f>+'Gloria a Dios'!A35</f>
        <v>41333</v>
      </c>
      <c r="B35" s="8">
        <v>91.532799999999995</v>
      </c>
      <c r="C35" s="9">
        <v>0.25600000000000001</v>
      </c>
      <c r="D35" s="9">
        <v>2.1905999999999999</v>
      </c>
      <c r="E35" s="9">
        <v>2.4466999999999999</v>
      </c>
      <c r="F35" s="9">
        <v>5.1982721999999999</v>
      </c>
      <c r="G35" s="69">
        <v>239.5299</v>
      </c>
      <c r="H35" s="56">
        <v>8.2728000000000002</v>
      </c>
      <c r="I35" s="9">
        <v>38.865099999999998</v>
      </c>
      <c r="J35" s="70">
        <v>50.139400000000002</v>
      </c>
      <c r="K35" s="58">
        <v>4.5999999999999999E-2</v>
      </c>
      <c r="L35" s="23"/>
      <c r="M35" s="34"/>
      <c r="N35" s="34"/>
    </row>
    <row r="36" spans="1:14" x14ac:dyDescent="0.25">
      <c r="A36" s="84" t="s">
        <v>18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10"/>
      <c r="M36" s="10"/>
      <c r="N36" s="10"/>
    </row>
    <row r="37" spans="1:14" ht="6.75" customHeight="1" thickBot="1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35"/>
      <c r="N37" s="35"/>
    </row>
    <row r="38" spans="1:14" x14ac:dyDescent="0.25">
      <c r="A38" s="30" t="s">
        <v>19</v>
      </c>
      <c r="B38" s="12">
        <f t="shared" ref="B38:K38" si="0">+MIN(B8:B35)</f>
        <v>91.532799999999995</v>
      </c>
      <c r="C38" s="12">
        <f t="shared" si="0"/>
        <v>0.25600000000000001</v>
      </c>
      <c r="D38" s="12">
        <f t="shared" si="0"/>
        <v>1.972</v>
      </c>
      <c r="E38" s="12">
        <f t="shared" si="0"/>
        <v>2.3005</v>
      </c>
      <c r="F38" s="12">
        <f t="shared" si="0"/>
        <v>4.4088096999999999</v>
      </c>
      <c r="G38" s="12">
        <f t="shared" si="0"/>
        <v>230.05459999999999</v>
      </c>
      <c r="H38" s="12">
        <f t="shared" si="0"/>
        <v>7.7527999999999997</v>
      </c>
      <c r="I38" s="12">
        <f t="shared" si="0"/>
        <v>38.537100000000002</v>
      </c>
      <c r="J38" s="12">
        <f t="shared" si="0"/>
        <v>49.9621</v>
      </c>
      <c r="K38" s="26">
        <f t="shared" si="0"/>
        <v>1.5900000000000001E-2</v>
      </c>
      <c r="L38" s="13"/>
      <c r="M38" s="60">
        <f>+MIN(M8:M35)</f>
        <v>0</v>
      </c>
      <c r="N38" s="26">
        <f>+MIN(N8:N35)</f>
        <v>0</v>
      </c>
    </row>
    <row r="39" spans="1:14" x14ac:dyDescent="0.25">
      <c r="A39" s="31" t="s">
        <v>20</v>
      </c>
      <c r="B39" s="14">
        <f t="shared" ref="B39:K39" si="1">+IF(ISERROR(AVERAGE(B8:B35)),"",AVERAGE(B8:B35))</f>
        <v>92.129728571428558</v>
      </c>
      <c r="C39" s="14">
        <f t="shared" si="1"/>
        <v>0.32226071428571423</v>
      </c>
      <c r="D39" s="14">
        <f t="shared" si="1"/>
        <v>2.0721035714285718</v>
      </c>
      <c r="E39" s="14">
        <f t="shared" si="1"/>
        <v>2.3943750000000006</v>
      </c>
      <c r="F39" s="14">
        <f t="shared" si="1"/>
        <v>4.7746119428571419</v>
      </c>
      <c r="G39" s="14">
        <f t="shared" si="1"/>
        <v>233.89579642857143</v>
      </c>
      <c r="H39" s="14">
        <f t="shared" si="1"/>
        <v>8.8251857142857144</v>
      </c>
      <c r="I39" s="14">
        <f t="shared" si="1"/>
        <v>38.688542857142856</v>
      </c>
      <c r="J39" s="14">
        <f t="shared" si="1"/>
        <v>50.045796428571428</v>
      </c>
      <c r="K39" s="27">
        <f t="shared" si="1"/>
        <v>6.5603571428571442E-2</v>
      </c>
      <c r="L39" s="13"/>
      <c r="M39" s="61" t="str">
        <f>+IF(ISERROR(AVERAGE(M8:M35)),"",AVERAGE(M8:M35))</f>
        <v/>
      </c>
      <c r="N39" s="27" t="str">
        <f>+IF(ISERROR(AVERAGE(N8:N35)),"",AVERAGE(N8:N35))</f>
        <v/>
      </c>
    </row>
    <row r="40" spans="1:14" x14ac:dyDescent="0.25">
      <c r="A40" s="32" t="s">
        <v>21</v>
      </c>
      <c r="B40" s="15">
        <f t="shared" ref="B40:K40" si="2">+MAX(B8:B35)</f>
        <v>92.561700000000002</v>
      </c>
      <c r="C40" s="15">
        <f t="shared" si="2"/>
        <v>0.3725</v>
      </c>
      <c r="D40" s="15">
        <f t="shared" si="2"/>
        <v>2.1905999999999999</v>
      </c>
      <c r="E40" s="15">
        <f t="shared" si="2"/>
        <v>2.4765000000000001</v>
      </c>
      <c r="F40" s="15">
        <f t="shared" si="2"/>
        <v>5.1982721999999999</v>
      </c>
      <c r="G40" s="15">
        <f t="shared" si="2"/>
        <v>240.59549999999999</v>
      </c>
      <c r="H40" s="15">
        <f t="shared" si="2"/>
        <v>10.3346</v>
      </c>
      <c r="I40" s="15">
        <f t="shared" si="2"/>
        <v>38.903199999999998</v>
      </c>
      <c r="J40" s="15">
        <f t="shared" si="2"/>
        <v>50.208300000000001</v>
      </c>
      <c r="K40" s="28">
        <f t="shared" si="2"/>
        <v>9.5600000000000004E-2</v>
      </c>
      <c r="L40" s="13"/>
      <c r="M40" s="62">
        <f>+MAX(M8:M35)</f>
        <v>0</v>
      </c>
      <c r="N40" s="28">
        <f>+MAX(N8:N35)</f>
        <v>0</v>
      </c>
    </row>
    <row r="41" spans="1:14" ht="15.75" thickBot="1" x14ac:dyDescent="0.3">
      <c r="A41" s="33" t="s">
        <v>22</v>
      </c>
      <c r="B41" s="19">
        <f t="shared" ref="B41:K41" si="3">IF(ISERROR(STDEV(B8:B35)),"",STDEV(B8:B35))</f>
        <v>0.25330718557622844</v>
      </c>
      <c r="C41" s="19">
        <f t="shared" si="3"/>
        <v>2.8364823537009962E-2</v>
      </c>
      <c r="D41" s="19">
        <f t="shared" si="3"/>
        <v>4.7957677963610487E-2</v>
      </c>
      <c r="E41" s="19">
        <f t="shared" si="3"/>
        <v>3.9040810793417279E-2</v>
      </c>
      <c r="F41" s="19">
        <f t="shared" si="3"/>
        <v>0.21393845633737313</v>
      </c>
      <c r="G41" s="19">
        <f t="shared" si="3"/>
        <v>2.6615190500333568</v>
      </c>
      <c r="H41" s="19">
        <f t="shared" si="3"/>
        <v>0.59816535104916213</v>
      </c>
      <c r="I41" s="19">
        <f t="shared" si="3"/>
        <v>8.6684030006691073E-2</v>
      </c>
      <c r="J41" s="19">
        <f t="shared" si="3"/>
        <v>5.6583726767690114E-2</v>
      </c>
      <c r="K41" s="29">
        <f t="shared" si="3"/>
        <v>2.0196946636537674E-2</v>
      </c>
      <c r="L41" s="13"/>
      <c r="M41" s="63" t="str">
        <f>IF(ISERROR(STDEV(M8:M35)),"",STDEV(M8:M35))</f>
        <v/>
      </c>
      <c r="N41" s="29" t="str">
        <f>IF(ISERROR(STDEV(N8:N35)),"",STDEV(N8:N35))</f>
        <v/>
      </c>
    </row>
    <row r="42" spans="1:14" ht="6.75" customHeight="1" x14ac:dyDescent="0.25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14" x14ac:dyDescent="0.25">
      <c r="A43" s="18" t="s">
        <v>23</v>
      </c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7"/>
    </row>
    <row r="44" spans="1:14" x14ac:dyDescent="0.25">
      <c r="A44" s="16"/>
      <c r="B44" s="88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1:14" x14ac:dyDescent="0.25">
      <c r="A45" s="16"/>
      <c r="B45" s="8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x14ac:dyDescent="0.25">
      <c r="A46" s="16"/>
      <c r="B46" s="88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14" x14ac:dyDescent="0.25">
      <c r="A47" s="16"/>
      <c r="B47" s="91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3"/>
    </row>
  </sheetData>
  <protectedRanges>
    <protectedRange sqref="A5:L5 A3:B4 L3:L4" name="Rango1"/>
    <protectedRange sqref="C4:K4" name="Rango1_1"/>
    <protectedRange sqref="C3:K3" name="Rango1_1_1"/>
  </protectedRanges>
  <mergeCells count="9">
    <mergeCell ref="A36:K36"/>
    <mergeCell ref="B43:N47"/>
    <mergeCell ref="A1:N1"/>
    <mergeCell ref="A3:B3"/>
    <mergeCell ref="C3:K3"/>
    <mergeCell ref="A4:B4"/>
    <mergeCell ref="C4:K4"/>
    <mergeCell ref="A5:B5"/>
    <mergeCell ref="C5:D5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5">
      <formula1>40909</formula1>
    </dataValidation>
    <dataValidation type="decimal" allowBlank="1" showInputMessage="1" showErrorMessage="1" errorTitle="Error" error="El valor deberá estar entre 0 y 100" sqref="B8:F35 N8">
      <formula1>0</formula1>
      <formula2>100</formula2>
    </dataValidation>
  </dataValidations>
  <printOptions horizontalCentered="1" verticalCentered="1"/>
  <pageMargins left="0.70866141732283472" right="0.70866141732283472" top="0.43" bottom="0.39" header="0.31496062992125984" footer="0.31496062992125984"/>
  <pageSetup scale="79" orientation="landscape" verticalDpi="300" r:id="rId1"/>
  <ignoredErrors>
    <ignoredError sqref="B38:K41 A8 A9:A35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GridLines="0" topLeftCell="A17" workbookViewId="0">
      <selection activeCell="E28" sqref="E28"/>
    </sheetView>
  </sheetViews>
  <sheetFormatPr baseColWidth="10" defaultRowHeight="15" x14ac:dyDescent="0.25"/>
  <sheetData>
    <row r="1" spans="1:11" ht="32.25" customHeight="1" x14ac:dyDescent="0.25">
      <c r="A1" s="109" t="s">
        <v>27</v>
      </c>
      <c r="B1" s="110"/>
      <c r="C1" s="110"/>
      <c r="D1" s="110"/>
      <c r="E1" s="110"/>
      <c r="F1" s="110"/>
      <c r="G1" s="110"/>
      <c r="H1" s="110"/>
      <c r="I1" s="110"/>
      <c r="J1" s="110"/>
      <c r="K1" s="111"/>
    </row>
    <row r="2" spans="1:11" x14ac:dyDescent="0.25">
      <c r="A2" s="99" t="s">
        <v>1</v>
      </c>
      <c r="B2" s="112"/>
      <c r="C2" s="98" t="s">
        <v>26</v>
      </c>
      <c r="D2" s="98"/>
      <c r="E2" s="98"/>
      <c r="F2" s="98"/>
      <c r="G2" s="98"/>
      <c r="H2" s="98"/>
      <c r="I2" s="98"/>
      <c r="J2" s="98"/>
      <c r="K2" s="98"/>
    </row>
    <row r="3" spans="1:11" x14ac:dyDescent="0.25">
      <c r="A3" s="99" t="s">
        <v>2</v>
      </c>
      <c r="B3" s="112"/>
      <c r="C3" s="98" t="s">
        <v>25</v>
      </c>
      <c r="D3" s="98"/>
      <c r="E3" s="98"/>
      <c r="F3" s="98"/>
      <c r="G3" s="98"/>
      <c r="H3" s="98"/>
      <c r="I3" s="98"/>
      <c r="J3" s="98"/>
      <c r="K3" s="98"/>
    </row>
    <row r="4" spans="1:11" x14ac:dyDescent="0.25">
      <c r="A4" s="99" t="s">
        <v>3</v>
      </c>
      <c r="B4" s="99"/>
      <c r="C4" s="98" t="s">
        <v>4</v>
      </c>
      <c r="D4" s="98"/>
      <c r="E4" s="20"/>
      <c r="F4" s="20"/>
      <c r="G4" s="20"/>
      <c r="H4" s="20"/>
      <c r="I4" s="20"/>
      <c r="J4" s="20"/>
      <c r="K4" s="20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24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72" t="s">
        <v>15</v>
      </c>
    </row>
    <row r="7" spans="1:11" x14ac:dyDescent="0.25">
      <c r="A7" s="125">
        <v>41306</v>
      </c>
      <c r="B7" s="45"/>
      <c r="C7" s="46"/>
      <c r="D7" s="46"/>
      <c r="E7" s="46"/>
      <c r="F7" s="47"/>
      <c r="G7" s="54">
        <v>240.68450000000001</v>
      </c>
      <c r="H7" s="64">
        <v>11.243399999999999</v>
      </c>
      <c r="I7" s="45"/>
      <c r="J7" s="47"/>
      <c r="K7" s="67">
        <v>0.22750000000000001</v>
      </c>
    </row>
    <row r="8" spans="1:11" x14ac:dyDescent="0.25">
      <c r="A8" s="25">
        <f>+A7+1</f>
        <v>41307</v>
      </c>
      <c r="B8" s="48"/>
      <c r="C8" s="49"/>
      <c r="D8" s="49"/>
      <c r="E8" s="49"/>
      <c r="F8" s="50"/>
      <c r="G8" s="65">
        <v>242.12790000000001</v>
      </c>
      <c r="H8" s="65">
        <v>40.601799999999997</v>
      </c>
      <c r="I8" s="48"/>
      <c r="J8" s="50"/>
      <c r="K8" s="68">
        <v>0.31830000000000003</v>
      </c>
    </row>
    <row r="9" spans="1:11" x14ac:dyDescent="0.25">
      <c r="A9" s="25">
        <f>+A8+1</f>
        <v>41308</v>
      </c>
      <c r="B9" s="48"/>
      <c r="C9" s="49"/>
      <c r="D9" s="49"/>
      <c r="E9" s="49"/>
      <c r="F9" s="50"/>
      <c r="G9" s="65">
        <v>237.92740000000001</v>
      </c>
      <c r="H9" s="65">
        <v>11.8063</v>
      </c>
      <c r="I9" s="48"/>
      <c r="J9" s="50"/>
      <c r="K9" s="68">
        <v>0.47749999999999998</v>
      </c>
    </row>
    <row r="10" spans="1:11" x14ac:dyDescent="0.25">
      <c r="A10" s="25">
        <f t="shared" ref="A10:A34" si="0">+A9+1</f>
        <v>41309</v>
      </c>
      <c r="B10" s="48"/>
      <c r="C10" s="49"/>
      <c r="D10" s="49"/>
      <c r="E10" s="49"/>
      <c r="F10" s="50"/>
      <c r="G10" s="65">
        <v>240.0034</v>
      </c>
      <c r="H10" s="65">
        <v>11.0366</v>
      </c>
      <c r="I10" s="48"/>
      <c r="J10" s="50"/>
      <c r="K10" s="68">
        <v>0.30590000000000001</v>
      </c>
    </row>
    <row r="11" spans="1:11" x14ac:dyDescent="0.25">
      <c r="A11" s="25">
        <f t="shared" si="0"/>
        <v>41310</v>
      </c>
      <c r="B11" s="48"/>
      <c r="C11" s="49"/>
      <c r="D11" s="49"/>
      <c r="E11" s="49"/>
      <c r="F11" s="50"/>
      <c r="G11" s="65">
        <v>241.96870000000001</v>
      </c>
      <c r="H11" s="65">
        <v>11.696999999999999</v>
      </c>
      <c r="I11" s="48"/>
      <c r="J11" s="50"/>
      <c r="K11" s="68">
        <v>0.37259999999999999</v>
      </c>
    </row>
    <row r="12" spans="1:11" x14ac:dyDescent="0.25">
      <c r="A12" s="25">
        <f t="shared" si="0"/>
        <v>41311</v>
      </c>
      <c r="B12" s="48"/>
      <c r="C12" s="49"/>
      <c r="D12" s="49"/>
      <c r="E12" s="49"/>
      <c r="F12" s="50"/>
      <c r="G12" s="65">
        <v>240.52250000000001</v>
      </c>
      <c r="H12" s="65">
        <v>11.987500000000001</v>
      </c>
      <c r="I12" s="48"/>
      <c r="J12" s="50"/>
      <c r="K12" s="68">
        <v>0.254</v>
      </c>
    </row>
    <row r="13" spans="1:11" x14ac:dyDescent="0.25">
      <c r="A13" s="25">
        <f t="shared" si="0"/>
        <v>41312</v>
      </c>
      <c r="B13" s="48"/>
      <c r="C13" s="49"/>
      <c r="D13" s="49"/>
      <c r="E13" s="49"/>
      <c r="F13" s="50"/>
      <c r="G13" s="65">
        <v>238.5326</v>
      </c>
      <c r="H13" s="65">
        <v>11.532500000000001</v>
      </c>
      <c r="I13" s="48"/>
      <c r="J13" s="50"/>
      <c r="K13" s="68">
        <v>0.41370000000000001</v>
      </c>
    </row>
    <row r="14" spans="1:11" x14ac:dyDescent="0.25">
      <c r="A14" s="25">
        <f t="shared" si="0"/>
        <v>41313</v>
      </c>
      <c r="B14" s="48"/>
      <c r="C14" s="49"/>
      <c r="D14" s="49"/>
      <c r="E14" s="49"/>
      <c r="F14" s="50"/>
      <c r="G14" s="65">
        <v>241.37190000000001</v>
      </c>
      <c r="H14" s="65">
        <v>11.6753</v>
      </c>
      <c r="I14" s="48"/>
      <c r="J14" s="50"/>
      <c r="K14" s="68">
        <v>0.27289999999999998</v>
      </c>
    </row>
    <row r="15" spans="1:11" x14ac:dyDescent="0.25">
      <c r="A15" s="25">
        <f t="shared" si="0"/>
        <v>41314</v>
      </c>
      <c r="B15" s="48"/>
      <c r="C15" s="49"/>
      <c r="D15" s="49"/>
      <c r="E15" s="49"/>
      <c r="F15" s="50"/>
      <c r="G15" s="65">
        <v>251.1413</v>
      </c>
      <c r="H15" s="65">
        <v>12.0075</v>
      </c>
      <c r="I15" s="48"/>
      <c r="J15" s="50"/>
      <c r="K15" s="68">
        <v>0.2238</v>
      </c>
    </row>
    <row r="16" spans="1:11" x14ac:dyDescent="0.25">
      <c r="A16" s="25">
        <f t="shared" si="0"/>
        <v>41315</v>
      </c>
      <c r="B16" s="48"/>
      <c r="C16" s="49"/>
      <c r="D16" s="49"/>
      <c r="E16" s="49"/>
      <c r="F16" s="50"/>
      <c r="G16" s="65">
        <v>245.1848</v>
      </c>
      <c r="H16" s="65">
        <v>10.712899999999999</v>
      </c>
      <c r="I16" s="48"/>
      <c r="J16" s="50"/>
      <c r="K16" s="68">
        <v>0.26779999999999998</v>
      </c>
    </row>
    <row r="17" spans="1:11" x14ac:dyDescent="0.25">
      <c r="A17" s="25">
        <f t="shared" si="0"/>
        <v>41316</v>
      </c>
      <c r="B17" s="48"/>
      <c r="C17" s="49"/>
      <c r="D17" s="49"/>
      <c r="E17" s="49"/>
      <c r="F17" s="50"/>
      <c r="G17" s="65">
        <v>235.8947</v>
      </c>
      <c r="H17" s="65">
        <v>10.551600000000001</v>
      </c>
      <c r="I17" s="48"/>
      <c r="J17" s="50"/>
      <c r="K17" s="68">
        <v>0.27529999999999999</v>
      </c>
    </row>
    <row r="18" spans="1:11" x14ac:dyDescent="0.25">
      <c r="A18" s="25">
        <f t="shared" si="0"/>
        <v>41317</v>
      </c>
      <c r="B18" s="48"/>
      <c r="C18" s="49"/>
      <c r="D18" s="49"/>
      <c r="E18" s="49"/>
      <c r="F18" s="50"/>
      <c r="G18" s="65">
        <v>242.99870000000001</v>
      </c>
      <c r="H18" s="65">
        <v>11.3041</v>
      </c>
      <c r="I18" s="48"/>
      <c r="J18" s="50"/>
      <c r="K18" s="68">
        <v>0.35120000000000001</v>
      </c>
    </row>
    <row r="19" spans="1:11" x14ac:dyDescent="0.25">
      <c r="A19" s="25">
        <f t="shared" si="0"/>
        <v>41318</v>
      </c>
      <c r="B19" s="48"/>
      <c r="C19" s="49"/>
      <c r="D19" s="49"/>
      <c r="E19" s="49"/>
      <c r="F19" s="50"/>
      <c r="G19" s="65">
        <v>242.1498</v>
      </c>
      <c r="H19" s="65">
        <v>10.2301</v>
      </c>
      <c r="I19" s="48"/>
      <c r="J19" s="50"/>
      <c r="K19" s="68">
        <v>0.193</v>
      </c>
    </row>
    <row r="20" spans="1:11" x14ac:dyDescent="0.25">
      <c r="A20" s="25">
        <f t="shared" si="0"/>
        <v>41319</v>
      </c>
      <c r="B20" s="48"/>
      <c r="C20" s="49"/>
      <c r="D20" s="49"/>
      <c r="E20" s="49"/>
      <c r="F20" s="50"/>
      <c r="G20" s="65">
        <v>247.65469999999999</v>
      </c>
      <c r="H20" s="65">
        <v>10.657</v>
      </c>
      <c r="I20" s="48"/>
      <c r="J20" s="50"/>
      <c r="K20" s="68">
        <v>0.44540000000000002</v>
      </c>
    </row>
    <row r="21" spans="1:11" x14ac:dyDescent="0.25">
      <c r="A21" s="25">
        <f t="shared" si="0"/>
        <v>41320</v>
      </c>
      <c r="B21" s="48"/>
      <c r="C21" s="49"/>
      <c r="D21" s="49"/>
      <c r="E21" s="49"/>
      <c r="F21" s="50"/>
      <c r="G21" s="65">
        <v>239.7835</v>
      </c>
      <c r="H21" s="65">
        <v>11.6065</v>
      </c>
      <c r="I21" s="48"/>
      <c r="J21" s="50"/>
      <c r="K21" s="68">
        <v>0.22919999999999999</v>
      </c>
    </row>
    <row r="22" spans="1:11" x14ac:dyDescent="0.25">
      <c r="A22" s="25">
        <f t="shared" si="0"/>
        <v>41321</v>
      </c>
      <c r="B22" s="48"/>
      <c r="C22" s="49"/>
      <c r="D22" s="49"/>
      <c r="E22" s="49"/>
      <c r="F22" s="50"/>
      <c r="G22" s="65">
        <v>239.2765</v>
      </c>
      <c r="H22" s="65">
        <v>10.5145</v>
      </c>
      <c r="I22" s="48"/>
      <c r="J22" s="50"/>
      <c r="K22" s="68">
        <v>0.2273</v>
      </c>
    </row>
    <row r="23" spans="1:11" x14ac:dyDescent="0.25">
      <c r="A23" s="25">
        <f t="shared" si="0"/>
        <v>41322</v>
      </c>
      <c r="B23" s="48"/>
      <c r="C23" s="49"/>
      <c r="D23" s="49"/>
      <c r="E23" s="49"/>
      <c r="F23" s="50"/>
      <c r="G23" s="65">
        <v>238.5445</v>
      </c>
      <c r="H23" s="65">
        <v>11.4216</v>
      </c>
      <c r="I23" s="48"/>
      <c r="J23" s="50"/>
      <c r="K23" s="68">
        <v>0.14430000000000001</v>
      </c>
    </row>
    <row r="24" spans="1:11" x14ac:dyDescent="0.25">
      <c r="A24" s="25">
        <f t="shared" si="0"/>
        <v>41323</v>
      </c>
      <c r="B24" s="48"/>
      <c r="C24" s="49"/>
      <c r="D24" s="49"/>
      <c r="E24" s="49"/>
      <c r="F24" s="50"/>
      <c r="G24" s="65">
        <v>246.66540000000001</v>
      </c>
      <c r="H24" s="65">
        <v>11.9457</v>
      </c>
      <c r="I24" s="48"/>
      <c r="J24" s="50"/>
      <c r="K24" s="68">
        <v>0.45860000000000001</v>
      </c>
    </row>
    <row r="25" spans="1:11" x14ac:dyDescent="0.25">
      <c r="A25" s="25">
        <f t="shared" si="0"/>
        <v>41324</v>
      </c>
      <c r="B25" s="48"/>
      <c r="C25" s="49"/>
      <c r="D25" s="49"/>
      <c r="E25" s="49"/>
      <c r="F25" s="50"/>
      <c r="G25" s="65">
        <v>242.53139999999999</v>
      </c>
      <c r="H25" s="65">
        <v>10.8796</v>
      </c>
      <c r="I25" s="48"/>
      <c r="J25" s="50"/>
      <c r="K25" s="68">
        <v>0.3024</v>
      </c>
    </row>
    <row r="26" spans="1:11" x14ac:dyDescent="0.25">
      <c r="A26" s="25">
        <f t="shared" si="0"/>
        <v>41325</v>
      </c>
      <c r="B26" s="48"/>
      <c r="C26" s="49"/>
      <c r="D26" s="49"/>
      <c r="E26" s="49"/>
      <c r="F26" s="50"/>
      <c r="G26" s="65">
        <v>239.64850000000001</v>
      </c>
      <c r="H26" s="65">
        <v>10.0396</v>
      </c>
      <c r="I26" s="48"/>
      <c r="J26" s="50"/>
      <c r="K26" s="68">
        <v>0.22</v>
      </c>
    </row>
    <row r="27" spans="1:11" x14ac:dyDescent="0.25">
      <c r="A27" s="25">
        <f t="shared" si="0"/>
        <v>41326</v>
      </c>
      <c r="B27" s="48"/>
      <c r="C27" s="49"/>
      <c r="D27" s="49"/>
      <c r="E27" s="49"/>
      <c r="F27" s="50"/>
      <c r="G27" s="65">
        <v>249.28030000000001</v>
      </c>
      <c r="H27" s="65">
        <v>10.9428</v>
      </c>
      <c r="I27" s="48"/>
      <c r="J27" s="50"/>
      <c r="K27" s="68">
        <v>0.3478</v>
      </c>
    </row>
    <row r="28" spans="1:11" x14ac:dyDescent="0.25">
      <c r="A28" s="25">
        <f t="shared" si="0"/>
        <v>41327</v>
      </c>
      <c r="B28" s="48"/>
      <c r="C28" s="49"/>
      <c r="D28" s="49"/>
      <c r="E28" s="49"/>
      <c r="F28" s="50"/>
      <c r="G28" s="65">
        <v>245.1379</v>
      </c>
      <c r="H28" s="65">
        <v>9.5655000000000001</v>
      </c>
      <c r="I28" s="48"/>
      <c r="J28" s="50"/>
      <c r="K28" s="68">
        <v>0.31259999999999999</v>
      </c>
    </row>
    <row r="29" spans="1:11" x14ac:dyDescent="0.25">
      <c r="A29" s="25">
        <f t="shared" si="0"/>
        <v>41328</v>
      </c>
      <c r="B29" s="48"/>
      <c r="C29" s="49"/>
      <c r="D29" s="49"/>
      <c r="E29" s="49"/>
      <c r="F29" s="50"/>
      <c r="G29" s="65">
        <v>242.6789</v>
      </c>
      <c r="H29" s="65">
        <v>10.482799999999999</v>
      </c>
      <c r="I29" s="48"/>
      <c r="J29" s="50"/>
      <c r="K29" s="68">
        <v>0.18729999999999999</v>
      </c>
    </row>
    <row r="30" spans="1:11" x14ac:dyDescent="0.25">
      <c r="A30" s="25">
        <f t="shared" si="0"/>
        <v>41329</v>
      </c>
      <c r="B30" s="48"/>
      <c r="C30" s="49"/>
      <c r="D30" s="49"/>
      <c r="E30" s="49"/>
      <c r="F30" s="50"/>
      <c r="G30" s="65">
        <v>257.99290000000002</v>
      </c>
      <c r="H30" s="65">
        <v>10.862500000000001</v>
      </c>
      <c r="I30" s="48"/>
      <c r="J30" s="50"/>
      <c r="K30" s="68">
        <v>0.44230000000000003</v>
      </c>
    </row>
    <row r="31" spans="1:11" x14ac:dyDescent="0.25">
      <c r="A31" s="25">
        <f t="shared" si="0"/>
        <v>41330</v>
      </c>
      <c r="B31" s="48"/>
      <c r="C31" s="49"/>
      <c r="D31" s="49"/>
      <c r="E31" s="49"/>
      <c r="F31" s="50"/>
      <c r="G31" s="65">
        <v>249.3038</v>
      </c>
      <c r="H31" s="65">
        <v>10.888199999999999</v>
      </c>
      <c r="I31" s="48"/>
      <c r="J31" s="50"/>
      <c r="K31" s="68">
        <v>8.5199999999999998E-2</v>
      </c>
    </row>
    <row r="32" spans="1:11" x14ac:dyDescent="0.25">
      <c r="A32" s="25">
        <f t="shared" si="0"/>
        <v>41331</v>
      </c>
      <c r="B32" s="48"/>
      <c r="C32" s="49"/>
      <c r="D32" s="49"/>
      <c r="E32" s="49"/>
      <c r="F32" s="50"/>
      <c r="G32" s="65">
        <v>246.84129999999999</v>
      </c>
      <c r="H32" s="65">
        <v>10.2033</v>
      </c>
      <c r="I32" s="48"/>
      <c r="J32" s="50"/>
      <c r="K32" s="68">
        <v>0.21199999999999999</v>
      </c>
    </row>
    <row r="33" spans="1:11" x14ac:dyDescent="0.25">
      <c r="A33" s="25">
        <f t="shared" si="0"/>
        <v>41332</v>
      </c>
      <c r="B33" s="48"/>
      <c r="C33" s="49"/>
      <c r="D33" s="49"/>
      <c r="E33" s="49"/>
      <c r="F33" s="50"/>
      <c r="G33" s="65">
        <v>246.63050000000001</v>
      </c>
      <c r="H33" s="65">
        <v>10.8149</v>
      </c>
      <c r="I33" s="48"/>
      <c r="J33" s="50"/>
      <c r="K33" s="68">
        <v>0.30869999999999997</v>
      </c>
    </row>
    <row r="34" spans="1:11" x14ac:dyDescent="0.25">
      <c r="A34" s="126">
        <f t="shared" si="0"/>
        <v>41333</v>
      </c>
      <c r="B34" s="48"/>
      <c r="C34" s="49"/>
      <c r="D34" s="49"/>
      <c r="E34" s="49"/>
      <c r="F34" s="50"/>
      <c r="G34" s="78">
        <v>246.8734</v>
      </c>
      <c r="H34" s="78">
        <v>10.664999999999999</v>
      </c>
      <c r="I34" s="48"/>
      <c r="J34" s="50"/>
      <c r="K34" s="79">
        <v>0.1913</v>
      </c>
    </row>
    <row r="35" spans="1:11" x14ac:dyDescent="0.25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</row>
    <row r="36" spans="1:11" ht="15.75" thickBot="1" x14ac:dyDescent="0.3">
      <c r="A36" s="39" t="s">
        <v>21</v>
      </c>
      <c r="B36" s="19"/>
      <c r="C36" s="40"/>
      <c r="D36" s="40"/>
      <c r="E36" s="40"/>
      <c r="F36" s="40"/>
      <c r="G36" s="40">
        <f>+MAX(G7:G34)</f>
        <v>257.99290000000002</v>
      </c>
      <c r="H36" s="40">
        <f>+MAX(H7:H34)</f>
        <v>40.601799999999997</v>
      </c>
      <c r="I36" s="40"/>
      <c r="J36" s="40"/>
      <c r="K36" s="40">
        <f>+MAX(K7:K34)</f>
        <v>0.47749999999999998</v>
      </c>
    </row>
    <row r="37" spans="1:11" x14ac:dyDescent="0.25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x14ac:dyDescent="0.25">
      <c r="A38" s="18" t="s">
        <v>23</v>
      </c>
      <c r="B38" s="100"/>
      <c r="C38" s="101"/>
      <c r="D38" s="101"/>
      <c r="E38" s="101"/>
      <c r="F38" s="101"/>
      <c r="G38" s="101"/>
      <c r="H38" s="101"/>
      <c r="I38" s="101"/>
      <c r="J38" s="101"/>
      <c r="K38" s="102"/>
    </row>
    <row r="39" spans="1:11" x14ac:dyDescent="0.25">
      <c r="A39" s="16"/>
      <c r="B39" s="103"/>
      <c r="C39" s="104"/>
      <c r="D39" s="104"/>
      <c r="E39" s="104"/>
      <c r="F39" s="104"/>
      <c r="G39" s="104"/>
      <c r="H39" s="104"/>
      <c r="I39" s="104"/>
      <c r="J39" s="104"/>
      <c r="K39" s="105"/>
    </row>
    <row r="40" spans="1:11" x14ac:dyDescent="0.25">
      <c r="A40" s="16"/>
      <c r="B40" s="103"/>
      <c r="C40" s="104"/>
      <c r="D40" s="104"/>
      <c r="E40" s="104"/>
      <c r="F40" s="104"/>
      <c r="G40" s="104"/>
      <c r="H40" s="104"/>
      <c r="I40" s="104"/>
      <c r="J40" s="104"/>
      <c r="K40" s="105"/>
    </row>
    <row r="41" spans="1:11" x14ac:dyDescent="0.25">
      <c r="A41" s="16"/>
      <c r="B41" s="103"/>
      <c r="C41" s="104"/>
      <c r="D41" s="104"/>
      <c r="E41" s="104"/>
      <c r="F41" s="104"/>
      <c r="G41" s="104"/>
      <c r="H41" s="104"/>
      <c r="I41" s="104"/>
      <c r="J41" s="104"/>
      <c r="K41" s="105"/>
    </row>
    <row r="42" spans="1:11" x14ac:dyDescent="0.25">
      <c r="A42" s="16"/>
      <c r="B42" s="106"/>
      <c r="C42" s="107"/>
      <c r="D42" s="107"/>
      <c r="E42" s="107"/>
      <c r="F42" s="107"/>
      <c r="G42" s="107"/>
      <c r="H42" s="107"/>
      <c r="I42" s="107"/>
      <c r="J42" s="107"/>
      <c r="K42" s="108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38:K42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5">
      <formula1>40909</formula1>
    </dataValidation>
    <dataValidation type="decimal" allowBlank="1" showInputMessage="1" showErrorMessage="1" errorTitle="Error" error="El valor tiene que estar entre 0 y 100" sqref="B7:F35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A8:A34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GridLines="0" tabSelected="1" workbookViewId="0">
      <selection activeCell="E11" sqref="E11"/>
    </sheetView>
  </sheetViews>
  <sheetFormatPr baseColWidth="10" defaultRowHeight="15" x14ac:dyDescent="0.25"/>
  <sheetData>
    <row r="1" spans="1:11" ht="32.25" customHeight="1" x14ac:dyDescent="0.25">
      <c r="A1" s="122" t="s">
        <v>28</v>
      </c>
      <c r="B1" s="123"/>
      <c r="C1" s="123"/>
      <c r="D1" s="123"/>
      <c r="E1" s="123"/>
      <c r="F1" s="123"/>
      <c r="G1" s="123"/>
      <c r="H1" s="123"/>
      <c r="I1" s="123"/>
      <c r="J1" s="123"/>
      <c r="K1" s="124"/>
    </row>
    <row r="2" spans="1:11" x14ac:dyDescent="0.25">
      <c r="A2" s="99" t="s">
        <v>1</v>
      </c>
      <c r="B2" s="112"/>
      <c r="C2" s="98" t="s">
        <v>26</v>
      </c>
      <c r="D2" s="98"/>
      <c r="E2" s="98"/>
      <c r="F2" s="98"/>
      <c r="G2" s="98"/>
      <c r="H2" s="98"/>
      <c r="I2" s="98"/>
      <c r="J2" s="98"/>
      <c r="K2" s="98"/>
    </row>
    <row r="3" spans="1:11" x14ac:dyDescent="0.25">
      <c r="A3" s="99" t="s">
        <v>2</v>
      </c>
      <c r="B3" s="112"/>
      <c r="C3" s="98" t="s">
        <v>25</v>
      </c>
      <c r="D3" s="98"/>
      <c r="E3" s="98"/>
      <c r="F3" s="98"/>
      <c r="G3" s="98"/>
      <c r="H3" s="98"/>
      <c r="I3" s="98"/>
      <c r="J3" s="98"/>
      <c r="K3" s="98"/>
    </row>
    <row r="4" spans="1:11" x14ac:dyDescent="0.25">
      <c r="A4" s="99" t="s">
        <v>3</v>
      </c>
      <c r="B4" s="99"/>
      <c r="C4" s="98" t="s">
        <v>4</v>
      </c>
      <c r="D4" s="98"/>
      <c r="E4" s="20"/>
      <c r="F4" s="20"/>
      <c r="G4" s="20"/>
      <c r="H4" s="20"/>
      <c r="I4" s="20"/>
      <c r="J4" s="20"/>
      <c r="K4" s="20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24" t="s">
        <v>5</v>
      </c>
      <c r="B6" s="41" t="s">
        <v>6</v>
      </c>
      <c r="C6" s="41" t="s">
        <v>7</v>
      </c>
      <c r="D6" s="41" t="s">
        <v>8</v>
      </c>
      <c r="E6" s="42" t="s">
        <v>9</v>
      </c>
      <c r="F6" s="41" t="s">
        <v>10</v>
      </c>
      <c r="G6" s="41" t="s">
        <v>11</v>
      </c>
      <c r="H6" s="41" t="s">
        <v>12</v>
      </c>
      <c r="I6" s="41" t="s">
        <v>13</v>
      </c>
      <c r="J6" s="41" t="s">
        <v>14</v>
      </c>
      <c r="K6" s="76" t="s">
        <v>15</v>
      </c>
    </row>
    <row r="7" spans="1:11" x14ac:dyDescent="0.25">
      <c r="A7" s="125">
        <v>41306</v>
      </c>
      <c r="B7" s="45"/>
      <c r="C7" s="46"/>
      <c r="D7" s="46"/>
      <c r="E7" s="46"/>
      <c r="F7" s="47"/>
      <c r="G7" s="54">
        <v>231.41210000000001</v>
      </c>
      <c r="H7" s="55">
        <v>6.694</v>
      </c>
      <c r="I7" s="45"/>
      <c r="J7" s="47"/>
      <c r="K7" s="57">
        <v>0</v>
      </c>
    </row>
    <row r="8" spans="1:11" x14ac:dyDescent="0.25">
      <c r="A8" s="25">
        <f>+A7+1</f>
        <v>41307</v>
      </c>
      <c r="B8" s="48"/>
      <c r="C8" s="49"/>
      <c r="D8" s="49"/>
      <c r="E8" s="49"/>
      <c r="F8" s="50"/>
      <c r="G8" s="56">
        <v>228.58629999999999</v>
      </c>
      <c r="H8" s="56">
        <v>6.7678000000000003</v>
      </c>
      <c r="I8" s="48"/>
      <c r="J8" s="50"/>
      <c r="K8" s="58">
        <v>0</v>
      </c>
    </row>
    <row r="9" spans="1:11" x14ac:dyDescent="0.25">
      <c r="A9" s="25">
        <f>+A8+1</f>
        <v>41308</v>
      </c>
      <c r="B9" s="48"/>
      <c r="C9" s="49"/>
      <c r="D9" s="49"/>
      <c r="E9" s="49"/>
      <c r="F9" s="50"/>
      <c r="G9" s="56">
        <v>226.4145</v>
      </c>
      <c r="H9" s="56">
        <v>6.9111000000000002</v>
      </c>
      <c r="I9" s="48"/>
      <c r="J9" s="50"/>
      <c r="K9" s="58">
        <v>0</v>
      </c>
    </row>
    <row r="10" spans="1:11" x14ac:dyDescent="0.25">
      <c r="A10" s="25">
        <f>+A9+1</f>
        <v>41309</v>
      </c>
      <c r="B10" s="48"/>
      <c r="C10" s="49"/>
      <c r="D10" s="49"/>
      <c r="E10" s="49"/>
      <c r="F10" s="50"/>
      <c r="G10" s="56">
        <v>227.71100000000001</v>
      </c>
      <c r="H10" s="70">
        <v>7.1792999999999996</v>
      </c>
      <c r="I10" s="48"/>
      <c r="J10" s="50"/>
      <c r="K10" s="58">
        <v>1.5E-3</v>
      </c>
    </row>
    <row r="11" spans="1:11" x14ac:dyDescent="0.25">
      <c r="A11" s="25">
        <f t="shared" ref="A11:A34" si="0">+A10+1</f>
        <v>41310</v>
      </c>
      <c r="B11" s="48"/>
      <c r="C11" s="49"/>
      <c r="D11" s="49"/>
      <c r="E11" s="49"/>
      <c r="F11" s="50"/>
      <c r="G11" s="56">
        <v>228.78149999999999</v>
      </c>
      <c r="H11" s="56">
        <v>7.5521000000000003</v>
      </c>
      <c r="I11" s="48"/>
      <c r="J11" s="50"/>
      <c r="K11" s="58">
        <v>0</v>
      </c>
    </row>
    <row r="12" spans="1:11" x14ac:dyDescent="0.25">
      <c r="A12" s="25">
        <f t="shared" si="0"/>
        <v>41311</v>
      </c>
      <c r="B12" s="48"/>
      <c r="C12" s="49"/>
      <c r="D12" s="49"/>
      <c r="E12" s="49"/>
      <c r="F12" s="50"/>
      <c r="G12" s="56">
        <v>229.43770000000001</v>
      </c>
      <c r="H12" s="56">
        <v>7.9432999999999998</v>
      </c>
      <c r="I12" s="48"/>
      <c r="J12" s="50"/>
      <c r="K12" s="58">
        <v>0</v>
      </c>
    </row>
    <row r="13" spans="1:11" x14ac:dyDescent="0.25">
      <c r="A13" s="25">
        <f t="shared" si="0"/>
        <v>41312</v>
      </c>
      <c r="B13" s="48"/>
      <c r="C13" s="49"/>
      <c r="D13" s="49"/>
      <c r="E13" s="49"/>
      <c r="F13" s="50"/>
      <c r="G13" s="56">
        <v>224.64449999999999</v>
      </c>
      <c r="H13" s="56">
        <v>8.0978999999999992</v>
      </c>
      <c r="I13" s="48"/>
      <c r="J13" s="50"/>
      <c r="K13" s="58">
        <v>0</v>
      </c>
    </row>
    <row r="14" spans="1:11" x14ac:dyDescent="0.25">
      <c r="A14" s="25">
        <f t="shared" si="0"/>
        <v>41313</v>
      </c>
      <c r="B14" s="48"/>
      <c r="C14" s="49"/>
      <c r="D14" s="49"/>
      <c r="E14" s="49"/>
      <c r="F14" s="50"/>
      <c r="G14" s="56">
        <v>228.32210000000001</v>
      </c>
      <c r="H14" s="56">
        <v>7.2077</v>
      </c>
      <c r="I14" s="48"/>
      <c r="J14" s="50"/>
      <c r="K14" s="58">
        <v>1.6000000000000001E-3</v>
      </c>
    </row>
    <row r="15" spans="1:11" x14ac:dyDescent="0.25">
      <c r="A15" s="25">
        <f t="shared" si="0"/>
        <v>41314</v>
      </c>
      <c r="B15" s="48"/>
      <c r="C15" s="49"/>
      <c r="D15" s="49"/>
      <c r="E15" s="49"/>
      <c r="F15" s="50"/>
      <c r="G15" s="56">
        <v>226.73079999999999</v>
      </c>
      <c r="H15" s="56">
        <v>6.7062999999999997</v>
      </c>
      <c r="I15" s="48"/>
      <c r="J15" s="50"/>
      <c r="K15" s="58">
        <v>1.66E-2</v>
      </c>
    </row>
    <row r="16" spans="1:11" x14ac:dyDescent="0.25">
      <c r="A16" s="25">
        <f t="shared" si="0"/>
        <v>41315</v>
      </c>
      <c r="B16" s="48"/>
      <c r="C16" s="49"/>
      <c r="D16" s="49"/>
      <c r="E16" s="49"/>
      <c r="F16" s="50"/>
      <c r="G16" s="56">
        <v>230.11789999999999</v>
      </c>
      <c r="H16" s="56">
        <v>6.5960000000000001</v>
      </c>
      <c r="I16" s="48"/>
      <c r="J16" s="50"/>
      <c r="K16" s="58">
        <v>0</v>
      </c>
    </row>
    <row r="17" spans="1:11" x14ac:dyDescent="0.25">
      <c r="A17" s="25">
        <f t="shared" si="0"/>
        <v>41316</v>
      </c>
      <c r="B17" s="48"/>
      <c r="C17" s="49"/>
      <c r="D17" s="49"/>
      <c r="E17" s="49"/>
      <c r="F17" s="50"/>
      <c r="G17" s="56">
        <v>228.38550000000001</v>
      </c>
      <c r="H17" s="56">
        <v>6.4641000000000002</v>
      </c>
      <c r="I17" s="48"/>
      <c r="J17" s="50"/>
      <c r="K17" s="58">
        <v>1E-3</v>
      </c>
    </row>
    <row r="18" spans="1:11" x14ac:dyDescent="0.25">
      <c r="A18" s="25">
        <f t="shared" si="0"/>
        <v>41317</v>
      </c>
      <c r="B18" s="48"/>
      <c r="C18" s="49"/>
      <c r="D18" s="49"/>
      <c r="E18" s="49"/>
      <c r="F18" s="50"/>
      <c r="G18" s="56">
        <v>228.4907</v>
      </c>
      <c r="H18" s="56">
        <v>7.4061000000000003</v>
      </c>
      <c r="I18" s="48"/>
      <c r="J18" s="50"/>
      <c r="K18" s="58">
        <v>0</v>
      </c>
    </row>
    <row r="19" spans="1:11" x14ac:dyDescent="0.25">
      <c r="A19" s="25">
        <f t="shared" si="0"/>
        <v>41318</v>
      </c>
      <c r="B19" s="48"/>
      <c r="C19" s="49"/>
      <c r="D19" s="49"/>
      <c r="E19" s="49"/>
      <c r="F19" s="50"/>
      <c r="G19" s="56">
        <v>233.35079999999999</v>
      </c>
      <c r="H19" s="56">
        <v>6.8159000000000001</v>
      </c>
      <c r="I19" s="48"/>
      <c r="J19" s="50"/>
      <c r="K19" s="58">
        <v>0</v>
      </c>
    </row>
    <row r="20" spans="1:11" x14ac:dyDescent="0.25">
      <c r="A20" s="25">
        <f t="shared" si="0"/>
        <v>41319</v>
      </c>
      <c r="B20" s="48"/>
      <c r="C20" s="49"/>
      <c r="D20" s="49"/>
      <c r="E20" s="49"/>
      <c r="F20" s="50"/>
      <c r="G20" s="56">
        <v>230.99369999999999</v>
      </c>
      <c r="H20" s="56">
        <v>6.3022</v>
      </c>
      <c r="I20" s="48"/>
      <c r="J20" s="50"/>
      <c r="K20" s="58">
        <v>0</v>
      </c>
    </row>
    <row r="21" spans="1:11" x14ac:dyDescent="0.25">
      <c r="A21" s="25">
        <f t="shared" si="0"/>
        <v>41320</v>
      </c>
      <c r="B21" s="48"/>
      <c r="C21" s="49"/>
      <c r="D21" s="49"/>
      <c r="E21" s="49"/>
      <c r="F21" s="50"/>
      <c r="G21" s="56">
        <v>229.2013</v>
      </c>
      <c r="H21" s="56">
        <v>6.8544999999999998</v>
      </c>
      <c r="I21" s="48"/>
      <c r="J21" s="50"/>
      <c r="K21" s="58">
        <v>0</v>
      </c>
    </row>
    <row r="22" spans="1:11" x14ac:dyDescent="0.25">
      <c r="A22" s="25">
        <f t="shared" si="0"/>
        <v>41321</v>
      </c>
      <c r="B22" s="48"/>
      <c r="C22" s="49"/>
      <c r="D22" s="49"/>
      <c r="E22" s="49"/>
      <c r="F22" s="50"/>
      <c r="G22" s="56">
        <v>226.93510000000001</v>
      </c>
      <c r="H22" s="56">
        <v>6.2717999999999998</v>
      </c>
      <c r="I22" s="48"/>
      <c r="J22" s="50"/>
      <c r="K22" s="58">
        <v>0</v>
      </c>
    </row>
    <row r="23" spans="1:11" x14ac:dyDescent="0.25">
      <c r="A23" s="25">
        <f t="shared" si="0"/>
        <v>41322</v>
      </c>
      <c r="B23" s="48"/>
      <c r="C23" s="49"/>
      <c r="D23" s="49"/>
      <c r="E23" s="49"/>
      <c r="F23" s="50"/>
      <c r="G23" s="56">
        <v>227.25559999999999</v>
      </c>
      <c r="H23" s="56">
        <v>6.2717999999999998</v>
      </c>
      <c r="I23" s="48"/>
      <c r="J23" s="50"/>
      <c r="K23" s="58">
        <v>0</v>
      </c>
    </row>
    <row r="24" spans="1:11" x14ac:dyDescent="0.25">
      <c r="A24" s="25">
        <f t="shared" si="0"/>
        <v>41323</v>
      </c>
      <c r="B24" s="48"/>
      <c r="C24" s="49"/>
      <c r="D24" s="49"/>
      <c r="E24" s="49"/>
      <c r="F24" s="50"/>
      <c r="G24" s="56">
        <v>227.89949999999999</v>
      </c>
      <c r="H24" s="56">
        <v>6.3086000000000002</v>
      </c>
      <c r="I24" s="48"/>
      <c r="J24" s="50"/>
      <c r="K24" s="58">
        <v>0</v>
      </c>
    </row>
    <row r="25" spans="1:11" x14ac:dyDescent="0.25">
      <c r="A25" s="25">
        <f t="shared" si="0"/>
        <v>41324</v>
      </c>
      <c r="B25" s="48"/>
      <c r="C25" s="49"/>
      <c r="D25" s="49"/>
      <c r="E25" s="49"/>
      <c r="F25" s="50"/>
      <c r="G25" s="56">
        <v>227.73070000000001</v>
      </c>
      <c r="H25" s="56">
        <v>7.7972000000000001</v>
      </c>
      <c r="I25" s="48"/>
      <c r="J25" s="50"/>
      <c r="K25" s="58">
        <v>0</v>
      </c>
    </row>
    <row r="26" spans="1:11" x14ac:dyDescent="0.25">
      <c r="A26" s="25">
        <f t="shared" si="0"/>
        <v>41325</v>
      </c>
      <c r="B26" s="48"/>
      <c r="C26" s="49"/>
      <c r="D26" s="49"/>
      <c r="E26" s="49"/>
      <c r="F26" s="50"/>
      <c r="G26" s="56">
        <v>230.33680000000001</v>
      </c>
      <c r="H26" s="56">
        <v>6.9619</v>
      </c>
      <c r="I26" s="48"/>
      <c r="J26" s="50"/>
      <c r="K26" s="58">
        <v>1.9E-3</v>
      </c>
    </row>
    <row r="27" spans="1:11" x14ac:dyDescent="0.25">
      <c r="A27" s="25">
        <f t="shared" si="0"/>
        <v>41326</v>
      </c>
      <c r="B27" s="48"/>
      <c r="C27" s="49"/>
      <c r="D27" s="49"/>
      <c r="E27" s="49"/>
      <c r="F27" s="50"/>
      <c r="G27" s="56">
        <v>229.58969999999999</v>
      </c>
      <c r="H27" s="56">
        <v>7.2141000000000002</v>
      </c>
      <c r="I27" s="48"/>
      <c r="J27" s="50"/>
      <c r="K27" s="58">
        <v>0</v>
      </c>
    </row>
    <row r="28" spans="1:11" x14ac:dyDescent="0.25">
      <c r="A28" s="25">
        <f t="shared" si="0"/>
        <v>41327</v>
      </c>
      <c r="B28" s="48"/>
      <c r="C28" s="49"/>
      <c r="D28" s="49"/>
      <c r="E28" s="49"/>
      <c r="F28" s="50"/>
      <c r="G28" s="56">
        <v>226.02350000000001</v>
      </c>
      <c r="H28" s="56">
        <v>6.8722000000000003</v>
      </c>
      <c r="I28" s="48"/>
      <c r="J28" s="50"/>
      <c r="K28" s="58">
        <v>2.8E-3</v>
      </c>
    </row>
    <row r="29" spans="1:11" x14ac:dyDescent="0.25">
      <c r="A29" s="25">
        <f t="shared" si="0"/>
        <v>41328</v>
      </c>
      <c r="B29" s="48"/>
      <c r="C29" s="49"/>
      <c r="D29" s="49"/>
      <c r="E29" s="49"/>
      <c r="F29" s="50"/>
      <c r="G29" s="56">
        <v>228.09559999999999</v>
      </c>
      <c r="H29" s="70">
        <v>7.0099</v>
      </c>
      <c r="I29" s="48"/>
      <c r="J29" s="50"/>
      <c r="K29" s="58">
        <v>0</v>
      </c>
    </row>
    <row r="30" spans="1:11" x14ac:dyDescent="0.25">
      <c r="A30" s="25">
        <f t="shared" si="0"/>
        <v>41329</v>
      </c>
      <c r="B30" s="48"/>
      <c r="C30" s="49"/>
      <c r="D30" s="49"/>
      <c r="E30" s="49"/>
      <c r="F30" s="50"/>
      <c r="G30" s="56">
        <v>232.22049999999999</v>
      </c>
      <c r="H30" s="56">
        <v>8.0378000000000007</v>
      </c>
      <c r="I30" s="48"/>
      <c r="J30" s="50"/>
      <c r="K30" s="58">
        <v>0</v>
      </c>
    </row>
    <row r="31" spans="1:11" x14ac:dyDescent="0.25">
      <c r="A31" s="25">
        <f t="shared" si="0"/>
        <v>41330</v>
      </c>
      <c r="B31" s="48"/>
      <c r="C31" s="49"/>
      <c r="D31" s="49"/>
      <c r="E31" s="49"/>
      <c r="F31" s="50"/>
      <c r="G31" s="56">
        <v>223.03880000000001</v>
      </c>
      <c r="H31" s="56">
        <v>6.4984000000000002</v>
      </c>
      <c r="I31" s="48"/>
      <c r="J31" s="50"/>
      <c r="K31" s="58">
        <v>0</v>
      </c>
    </row>
    <row r="32" spans="1:11" x14ac:dyDescent="0.25">
      <c r="A32" s="25">
        <f t="shared" si="0"/>
        <v>41331</v>
      </c>
      <c r="B32" s="48"/>
      <c r="C32" s="49"/>
      <c r="D32" s="49"/>
      <c r="E32" s="49"/>
      <c r="F32" s="50"/>
      <c r="G32" s="56">
        <v>220.6318</v>
      </c>
      <c r="H32" s="56">
        <v>6.7560000000000002</v>
      </c>
      <c r="I32" s="48"/>
      <c r="J32" s="50"/>
      <c r="K32" s="58">
        <v>0</v>
      </c>
    </row>
    <row r="33" spans="1:11" x14ac:dyDescent="0.25">
      <c r="A33" s="25">
        <f t="shared" si="0"/>
        <v>41332</v>
      </c>
      <c r="B33" s="48"/>
      <c r="C33" s="49"/>
      <c r="D33" s="49"/>
      <c r="E33" s="49"/>
      <c r="F33" s="50"/>
      <c r="G33" s="56">
        <v>230.09039999999999</v>
      </c>
      <c r="H33" s="56">
        <v>6.9219999999999997</v>
      </c>
      <c r="I33" s="48"/>
      <c r="J33" s="50"/>
      <c r="K33" s="58">
        <v>0</v>
      </c>
    </row>
    <row r="34" spans="1:11" x14ac:dyDescent="0.25">
      <c r="A34" s="126">
        <f t="shared" si="0"/>
        <v>41333</v>
      </c>
      <c r="B34" s="48"/>
      <c r="C34" s="49"/>
      <c r="D34" s="49"/>
      <c r="E34" s="49"/>
      <c r="F34" s="50"/>
      <c r="G34" s="81">
        <v>232.91370000000001</v>
      </c>
      <c r="H34" s="81">
        <v>6.4009999999999998</v>
      </c>
      <c r="I34" s="48"/>
      <c r="J34" s="50"/>
      <c r="K34" s="82">
        <v>0</v>
      </c>
    </row>
    <row r="35" spans="1:11" x14ac:dyDescent="0.25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</row>
    <row r="36" spans="1:11" ht="15.75" thickBot="1" x14ac:dyDescent="0.3">
      <c r="A36" s="39" t="s">
        <v>19</v>
      </c>
      <c r="B36" s="19"/>
      <c r="C36" s="40"/>
      <c r="D36" s="40"/>
      <c r="E36" s="40"/>
      <c r="F36" s="40"/>
      <c r="G36" s="40">
        <f>+MIN(G7:G34)</f>
        <v>220.6318</v>
      </c>
      <c r="H36" s="40">
        <f>+MIN(H7:H34)</f>
        <v>6.2717999999999998</v>
      </c>
      <c r="I36" s="40"/>
      <c r="J36" s="40"/>
      <c r="K36" s="40">
        <f>+MIN(K7:K34)</f>
        <v>0</v>
      </c>
    </row>
    <row r="37" spans="1:11" x14ac:dyDescent="0.25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x14ac:dyDescent="0.25">
      <c r="A38" s="18" t="s">
        <v>23</v>
      </c>
      <c r="B38" s="113"/>
      <c r="C38" s="114"/>
      <c r="D38" s="114"/>
      <c r="E38" s="114"/>
      <c r="F38" s="114"/>
      <c r="G38" s="114"/>
      <c r="H38" s="114"/>
      <c r="I38" s="114"/>
      <c r="J38" s="114"/>
      <c r="K38" s="115"/>
    </row>
    <row r="39" spans="1:11" x14ac:dyDescent="0.25">
      <c r="A39" s="16"/>
      <c r="B39" s="116"/>
      <c r="C39" s="117"/>
      <c r="D39" s="117"/>
      <c r="E39" s="117"/>
      <c r="F39" s="117"/>
      <c r="G39" s="117"/>
      <c r="H39" s="117"/>
      <c r="I39" s="117"/>
      <c r="J39" s="117"/>
      <c r="K39" s="118"/>
    </row>
    <row r="40" spans="1:11" x14ac:dyDescent="0.25">
      <c r="A40" s="16"/>
      <c r="B40" s="116"/>
      <c r="C40" s="117"/>
      <c r="D40" s="117"/>
      <c r="E40" s="117"/>
      <c r="F40" s="117"/>
      <c r="G40" s="117"/>
      <c r="H40" s="117"/>
      <c r="I40" s="117"/>
      <c r="J40" s="117"/>
      <c r="K40" s="118"/>
    </row>
    <row r="41" spans="1:11" x14ac:dyDescent="0.25">
      <c r="A41" s="16"/>
      <c r="B41" s="116"/>
      <c r="C41" s="117"/>
      <c r="D41" s="117"/>
      <c r="E41" s="117"/>
      <c r="F41" s="117"/>
      <c r="G41" s="117"/>
      <c r="H41" s="117"/>
      <c r="I41" s="117"/>
      <c r="J41" s="117"/>
      <c r="K41" s="118"/>
    </row>
    <row r="42" spans="1:11" x14ac:dyDescent="0.25">
      <c r="A42" s="16"/>
      <c r="B42" s="119"/>
      <c r="C42" s="120"/>
      <c r="D42" s="120"/>
      <c r="E42" s="120"/>
      <c r="F42" s="120"/>
      <c r="G42" s="120"/>
      <c r="H42" s="120"/>
      <c r="I42" s="120"/>
      <c r="J42" s="120"/>
      <c r="K42" s="121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38:K42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4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4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A8:A3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Gloria a Dios</vt:lpstr>
      <vt:lpstr>Máximos GAD</vt:lpstr>
      <vt:lpstr>Mínimos GAD</vt:lpstr>
      <vt:lpstr>Samalayuca</vt:lpstr>
      <vt:lpstr>Máximos Sam</vt:lpstr>
      <vt:lpstr>Mínimos Sam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gorozco</cp:lastModifiedBy>
  <cp:lastPrinted>2013-03-07T18:11:25Z</cp:lastPrinted>
  <dcterms:created xsi:type="dcterms:W3CDTF">2012-06-19T15:23:28Z</dcterms:created>
  <dcterms:modified xsi:type="dcterms:W3CDTF">2013-03-07T18:12:51Z</dcterms:modified>
</cp:coreProperties>
</file>