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3\"/>
    </mc:Choice>
  </mc:AlternateContent>
  <bookViews>
    <workbookView xWindow="-15" yWindow="-15" windowWidth="10260" windowHeight="811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Sam'!$A$1:$L$48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 iterateCount="250" iterateDelta="0.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<sst xmlns="http://schemas.openxmlformats.org/spreadsheetml/2006/main" count="132" uniqueCount="29">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</sst>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</cellStyleXfs>
  <cellXfs count="13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75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9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x14ac:dyDescent="0.25">
      <c r="A3" s="108" t="s">
        <v>1</v>
      </c>
      <c r="B3" s="108"/>
      <c r="C3" s="109" t="s">
        <v>26</v>
      </c>
      <c r="D3" s="109"/>
      <c r="E3" s="109"/>
      <c r="F3" s="109"/>
      <c r="G3" s="109"/>
      <c r="H3" s="109"/>
      <c r="I3" s="109"/>
      <c r="J3" s="109"/>
      <c r="K3" s="109"/>
      <c r="L3" s="1"/>
      <c r="M3" s="2"/>
      <c r="N3" s="2"/>
    </row>
    <row r="4" spans="1:19" x14ac:dyDescent="0.25">
      <c r="A4" s="110" t="s">
        <v>2</v>
      </c>
      <c r="B4" s="108"/>
      <c r="C4" s="109" t="s">
        <v>24</v>
      </c>
      <c r="D4" s="109"/>
      <c r="E4" s="109"/>
      <c r="F4" s="109"/>
      <c r="G4" s="109"/>
      <c r="H4" s="109"/>
      <c r="I4" s="109"/>
      <c r="J4" s="109"/>
      <c r="K4" s="109"/>
      <c r="L4" s="1"/>
      <c r="M4" s="2"/>
      <c r="N4" s="2"/>
    </row>
    <row r="5" spans="1:19" x14ac:dyDescent="0.25">
      <c r="A5" s="110" t="s">
        <v>3</v>
      </c>
      <c r="B5" s="110"/>
      <c r="C5" s="109" t="s">
        <v>4</v>
      </c>
      <c r="D5" s="109"/>
      <c r="E5" s="20"/>
      <c r="F5" s="20"/>
      <c r="G5" s="20"/>
      <c r="H5" s="20"/>
      <c r="I5" s="20"/>
      <c r="J5" s="20"/>
      <c r="K5" s="20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8" t="s">
        <v>15</v>
      </c>
      <c r="L7" s="6"/>
      <c r="M7" s="36" t="s">
        <v>16</v>
      </c>
      <c r="N7" s="37" t="s">
        <v>17</v>
      </c>
    </row>
    <row r="8" spans="1:19" x14ac:dyDescent="0.25">
      <c r="A8" s="25">
        <v>41334</v>
      </c>
      <c r="B8" s="7">
        <v>92.367699999999999</v>
      </c>
      <c r="C8" s="55">
        <v>0.32940000000000003</v>
      </c>
      <c r="D8" s="55">
        <v>2.0754999999999999</v>
      </c>
      <c r="E8" s="55">
        <v>2.4049</v>
      </c>
      <c r="F8" s="55">
        <v>4.4766000000000004</v>
      </c>
      <c r="G8" s="55">
        <v>234.18709999999999</v>
      </c>
      <c r="H8" s="55">
        <v>8.2007999999999992</v>
      </c>
      <c r="I8" s="55">
        <v>38.6265</v>
      </c>
      <c r="J8" s="55">
        <v>50.003399999999999</v>
      </c>
      <c r="K8" s="89">
        <v>5.8299999999999998E-2</v>
      </c>
      <c r="L8" s="23"/>
      <c r="M8" s="94">
        <v>0.27550000000000002</v>
      </c>
      <c r="N8" s="94">
        <v>5.0000000000000001E-3</v>
      </c>
    </row>
    <row r="9" spans="1:19" x14ac:dyDescent="0.25">
      <c r="A9" s="25">
        <f>+A8+1</f>
        <v>41335</v>
      </c>
      <c r="B9" s="8">
        <v>92.498500000000007</v>
      </c>
      <c r="C9" s="56">
        <v>0.32950000000000002</v>
      </c>
      <c r="D9" s="58">
        <v>2.0590000000000002</v>
      </c>
      <c r="E9" s="56">
        <v>2.3885999999999998</v>
      </c>
      <c r="F9" s="56">
        <v>4.3803000000000001</v>
      </c>
      <c r="G9" s="56">
        <v>230.5155</v>
      </c>
      <c r="H9" s="56">
        <v>8.9646000000000008</v>
      </c>
      <c r="I9" s="58">
        <v>38.593200000000003</v>
      </c>
      <c r="J9" s="58">
        <v>49.991399999999999</v>
      </c>
      <c r="K9" s="90">
        <v>8.4500000000000006E-2</v>
      </c>
      <c r="L9" s="23"/>
      <c r="M9" s="34"/>
      <c r="N9" s="34"/>
    </row>
    <row r="10" spans="1:19" x14ac:dyDescent="0.25">
      <c r="A10" s="25">
        <f>+A9+1</f>
        <v>41336</v>
      </c>
      <c r="B10" s="8">
        <v>92.412599999999998</v>
      </c>
      <c r="C10" s="56">
        <v>0.32529999999999998</v>
      </c>
      <c r="D10" s="58">
        <v>2.0251000000000001</v>
      </c>
      <c r="E10" s="56">
        <v>2.3504</v>
      </c>
      <c r="F10" s="56">
        <v>4.5155000000000003</v>
      </c>
      <c r="G10" s="56">
        <v>229.67140000000001</v>
      </c>
      <c r="H10" s="56">
        <v>9.5688999999999993</v>
      </c>
      <c r="I10" s="58">
        <v>38.634500000000003</v>
      </c>
      <c r="J10" s="58">
        <v>50.033299999999997</v>
      </c>
      <c r="K10" s="90">
        <v>7.3499999999999996E-2</v>
      </c>
      <c r="L10" s="23"/>
      <c r="M10" s="34"/>
      <c r="N10" s="34"/>
      <c r="S10" s="38"/>
    </row>
    <row r="11" spans="1:19" x14ac:dyDescent="0.25">
      <c r="A11" s="25">
        <f t="shared" ref="A11:A38" si="0">+A10+1</f>
        <v>41337</v>
      </c>
      <c r="B11" s="8">
        <v>92.271000000000001</v>
      </c>
      <c r="C11" s="56">
        <v>0.37330000000000002</v>
      </c>
      <c r="D11" s="58">
        <v>1.9424999999999999</v>
      </c>
      <c r="E11" s="56">
        <v>2.3157999999999999</v>
      </c>
      <c r="F11" s="56">
        <v>4.6063999999999998</v>
      </c>
      <c r="G11" s="56">
        <v>227.50380000000001</v>
      </c>
      <c r="H11" s="56">
        <v>10.268000000000001</v>
      </c>
      <c r="I11" s="58">
        <v>38.730800000000002</v>
      </c>
      <c r="J11" s="58">
        <v>50.092799999999997</v>
      </c>
      <c r="K11" s="90">
        <v>7.2099999999999997E-2</v>
      </c>
      <c r="L11" s="23"/>
      <c r="M11" s="34"/>
      <c r="N11" s="34"/>
      <c r="S11" s="38"/>
    </row>
    <row r="12" spans="1:19" x14ac:dyDescent="0.25">
      <c r="A12" s="25">
        <f t="shared" si="0"/>
        <v>41338</v>
      </c>
      <c r="B12" s="8">
        <v>92.350800000000007</v>
      </c>
      <c r="C12" s="56">
        <v>0.37669999999999998</v>
      </c>
      <c r="D12" s="58">
        <v>1.9568000000000001</v>
      </c>
      <c r="E12" s="56">
        <v>2.3334999999999999</v>
      </c>
      <c r="F12" s="56">
        <v>4.5037000000000003</v>
      </c>
      <c r="G12" s="56">
        <v>231.2662</v>
      </c>
      <c r="H12" s="56">
        <v>9.9382000000000001</v>
      </c>
      <c r="I12" s="58">
        <v>38.698300000000003</v>
      </c>
      <c r="J12" s="58">
        <v>50.065399999999997</v>
      </c>
      <c r="K12" s="90">
        <v>5.8400000000000001E-2</v>
      </c>
      <c r="L12" s="23"/>
      <c r="M12" s="34"/>
      <c r="N12" s="34"/>
    </row>
    <row r="13" spans="1:19" x14ac:dyDescent="0.25">
      <c r="A13" s="25">
        <f t="shared" si="0"/>
        <v>41339</v>
      </c>
      <c r="B13" s="8">
        <v>92.380499999999998</v>
      </c>
      <c r="C13" s="56">
        <v>0.36230000000000001</v>
      </c>
      <c r="D13" s="58">
        <v>2.0112999999999999</v>
      </c>
      <c r="E13" s="56">
        <v>2.3736000000000002</v>
      </c>
      <c r="F13" s="56">
        <v>4.4664000000000001</v>
      </c>
      <c r="G13" s="56">
        <v>229.71459999999999</v>
      </c>
      <c r="H13" s="56">
        <v>8.86</v>
      </c>
      <c r="I13" s="58">
        <v>38.655200000000001</v>
      </c>
      <c r="J13" s="58">
        <v>50.026000000000003</v>
      </c>
      <c r="K13" s="90">
        <v>4.4699999999999997E-2</v>
      </c>
      <c r="L13" s="23"/>
      <c r="M13" s="34"/>
      <c r="N13" s="34"/>
    </row>
    <row r="14" spans="1:19" x14ac:dyDescent="0.25">
      <c r="A14" s="25">
        <f t="shared" si="0"/>
        <v>41340</v>
      </c>
      <c r="B14" s="8">
        <v>91.907700000000006</v>
      </c>
      <c r="C14" s="56">
        <v>0.2994</v>
      </c>
      <c r="D14" s="58">
        <v>2.1295000000000002</v>
      </c>
      <c r="E14" s="56">
        <v>2.4289000000000001</v>
      </c>
      <c r="F14" s="56">
        <v>4.7992999999999997</v>
      </c>
      <c r="G14" s="56">
        <v>230.71279999999999</v>
      </c>
      <c r="H14" s="56">
        <v>10.4918</v>
      </c>
      <c r="I14" s="58">
        <v>38.783799999999999</v>
      </c>
      <c r="J14" s="58">
        <v>50.0901</v>
      </c>
      <c r="K14" s="90">
        <v>8.3799999999999999E-2</v>
      </c>
      <c r="L14" s="23"/>
      <c r="M14" s="34"/>
      <c r="N14" s="34"/>
    </row>
    <row r="15" spans="1:19" x14ac:dyDescent="0.25">
      <c r="A15" s="25">
        <f t="shared" si="0"/>
        <v>41341</v>
      </c>
      <c r="B15" s="8">
        <v>91.811499999999995</v>
      </c>
      <c r="C15" s="56">
        <v>0.29880000000000001</v>
      </c>
      <c r="D15" s="56">
        <v>2.1736</v>
      </c>
      <c r="E15" s="56">
        <v>2.4725000000000001</v>
      </c>
      <c r="F15" s="56">
        <v>4.8513999999999999</v>
      </c>
      <c r="G15" s="56">
        <v>231.67529999999999</v>
      </c>
      <c r="H15" s="56">
        <v>10.8317</v>
      </c>
      <c r="I15" s="58">
        <v>38.783900000000003</v>
      </c>
      <c r="J15" s="58">
        <v>50.071100000000001</v>
      </c>
      <c r="K15" s="90">
        <v>7.5700000000000003E-2</v>
      </c>
      <c r="L15" s="23"/>
      <c r="M15" s="34"/>
      <c r="N15" s="34"/>
    </row>
    <row r="16" spans="1:19" x14ac:dyDescent="0.25">
      <c r="A16" s="25">
        <f t="shared" si="0"/>
        <v>41342</v>
      </c>
      <c r="B16" s="8">
        <v>92.274299999999997</v>
      </c>
      <c r="C16" s="56">
        <v>0.33250000000000002</v>
      </c>
      <c r="D16" s="56">
        <v>2.0663</v>
      </c>
      <c r="E16" s="56">
        <v>2.3986999999999998</v>
      </c>
      <c r="F16" s="56">
        <v>4.5787000000000004</v>
      </c>
      <c r="G16" s="56">
        <v>233.03229999999999</v>
      </c>
      <c r="H16" s="56">
        <v>9.8332999999999995</v>
      </c>
      <c r="I16" s="58">
        <v>38.658900000000003</v>
      </c>
      <c r="J16" s="58">
        <v>50.0242</v>
      </c>
      <c r="K16" s="90">
        <v>6.2199999999999998E-2</v>
      </c>
      <c r="L16" s="23"/>
      <c r="M16" s="34"/>
      <c r="N16" s="34"/>
    </row>
    <row r="17" spans="1:14" x14ac:dyDescent="0.25">
      <c r="A17" s="25">
        <f t="shared" si="0"/>
        <v>41343</v>
      </c>
      <c r="B17" s="8">
        <v>92.037999999999997</v>
      </c>
      <c r="C17" s="56">
        <v>0.33379999999999999</v>
      </c>
      <c r="D17" s="56">
        <v>2.0009000000000001</v>
      </c>
      <c r="E17" s="56">
        <v>2.3348</v>
      </c>
      <c r="F17" s="56">
        <v>4.8659999999999997</v>
      </c>
      <c r="G17" s="56">
        <v>232.17689999999999</v>
      </c>
      <c r="H17" s="56">
        <v>8.9138000000000002</v>
      </c>
      <c r="I17" s="58">
        <v>38.757300000000001</v>
      </c>
      <c r="J17" s="58">
        <v>50.095700000000001</v>
      </c>
      <c r="K17" s="90">
        <v>5.28E-2</v>
      </c>
      <c r="L17" s="23"/>
      <c r="M17" s="34"/>
      <c r="N17" s="34"/>
    </row>
    <row r="18" spans="1:14" x14ac:dyDescent="0.25">
      <c r="A18" s="25">
        <f t="shared" si="0"/>
        <v>41344</v>
      </c>
      <c r="B18" s="8">
        <v>92.243799999999993</v>
      </c>
      <c r="C18" s="56">
        <v>0.34029999999999999</v>
      </c>
      <c r="D18" s="56">
        <v>1.9991000000000001</v>
      </c>
      <c r="E18" s="56">
        <v>2.3393999999999999</v>
      </c>
      <c r="F18" s="56">
        <v>4.6757999999999997</v>
      </c>
      <c r="G18" s="56">
        <v>255.37219999999999</v>
      </c>
      <c r="H18" s="56">
        <v>8.9057999999999993</v>
      </c>
      <c r="I18" s="58">
        <v>38.687899999999999</v>
      </c>
      <c r="J18" s="58">
        <v>50.052399999999999</v>
      </c>
      <c r="K18" s="90">
        <v>5.0900000000000001E-2</v>
      </c>
      <c r="L18" s="23"/>
      <c r="M18" s="34"/>
      <c r="N18" s="34"/>
    </row>
    <row r="19" spans="1:14" x14ac:dyDescent="0.25">
      <c r="A19" s="25">
        <f t="shared" si="0"/>
        <v>41345</v>
      </c>
      <c r="B19" s="8">
        <v>92.014600000000002</v>
      </c>
      <c r="C19" s="56">
        <v>0.31219999999999998</v>
      </c>
      <c r="D19" s="56">
        <v>2.1173000000000002</v>
      </c>
      <c r="E19" s="56">
        <v>2.4293999999999998</v>
      </c>
      <c r="F19" s="56">
        <v>4.7374999999999998</v>
      </c>
      <c r="G19" s="56">
        <v>255.37219999999999</v>
      </c>
      <c r="H19" s="56">
        <v>9.6446000000000005</v>
      </c>
      <c r="I19" s="58">
        <v>38.738</v>
      </c>
      <c r="J19" s="58">
        <v>50.059399999999997</v>
      </c>
      <c r="K19" s="90">
        <v>6.9400000000000003E-2</v>
      </c>
      <c r="L19" s="23"/>
      <c r="M19" s="34"/>
      <c r="N19" s="34"/>
    </row>
    <row r="20" spans="1:14" x14ac:dyDescent="0.25">
      <c r="A20" s="25">
        <f t="shared" si="0"/>
        <v>41346</v>
      </c>
      <c r="B20" s="8">
        <v>91.745699999999999</v>
      </c>
      <c r="C20" s="56">
        <v>0.33960000000000001</v>
      </c>
      <c r="D20" s="56">
        <v>2.0463</v>
      </c>
      <c r="E20" s="56">
        <v>2.3860000000000001</v>
      </c>
      <c r="F20" s="56">
        <v>4.9977999999999998</v>
      </c>
      <c r="G20" s="56">
        <v>232.30889999999999</v>
      </c>
      <c r="H20" s="56">
        <v>9.7387999999999995</v>
      </c>
      <c r="I20" s="58">
        <v>38.852200000000003</v>
      </c>
      <c r="J20" s="58">
        <v>50.128599999999999</v>
      </c>
      <c r="K20" s="90">
        <v>8.4000000000000005E-2</v>
      </c>
      <c r="L20" s="23"/>
      <c r="M20" s="34"/>
      <c r="N20" s="34"/>
    </row>
    <row r="21" spans="1:14" x14ac:dyDescent="0.25">
      <c r="A21" s="25">
        <f t="shared" si="0"/>
        <v>41347</v>
      </c>
      <c r="B21" s="8">
        <v>91.984300000000005</v>
      </c>
      <c r="C21" s="56">
        <v>0.34699999999999998</v>
      </c>
      <c r="D21" s="56">
        <v>2.0609000000000002</v>
      </c>
      <c r="E21" s="56">
        <v>2.4079000000000002</v>
      </c>
      <c r="F21" s="56">
        <v>4.7693000000000003</v>
      </c>
      <c r="G21" s="56">
        <v>232.47559999999999</v>
      </c>
      <c r="H21" s="56">
        <v>10.6037</v>
      </c>
      <c r="I21" s="58">
        <v>38.761400000000002</v>
      </c>
      <c r="J21" s="58">
        <v>50.0747</v>
      </c>
      <c r="K21" s="90">
        <v>6.1699999999999998E-2</v>
      </c>
      <c r="L21" s="23"/>
      <c r="M21" s="34"/>
      <c r="N21" s="34"/>
    </row>
    <row r="22" spans="1:14" x14ac:dyDescent="0.25">
      <c r="A22" s="25">
        <f t="shared" si="0"/>
        <v>41348</v>
      </c>
      <c r="B22" s="8">
        <v>91.869699999999995</v>
      </c>
      <c r="C22" s="56">
        <v>0.32619999999999999</v>
      </c>
      <c r="D22" s="56">
        <v>2.0419999999999998</v>
      </c>
      <c r="E22" s="56">
        <v>2.3681999999999999</v>
      </c>
      <c r="F22" s="56">
        <v>4.9088000000000003</v>
      </c>
      <c r="G22" s="56">
        <v>230.03440000000001</v>
      </c>
      <c r="H22" s="56">
        <v>10.5999</v>
      </c>
      <c r="I22" s="58">
        <v>38.825699999999998</v>
      </c>
      <c r="J22" s="58">
        <v>50.135100000000001</v>
      </c>
      <c r="K22" s="90">
        <v>5.21E-2</v>
      </c>
      <c r="L22" s="23"/>
      <c r="M22" s="34"/>
      <c r="N22" s="34"/>
    </row>
    <row r="23" spans="1:14" x14ac:dyDescent="0.25">
      <c r="A23" s="25">
        <f t="shared" si="0"/>
        <v>41349</v>
      </c>
      <c r="B23" s="8">
        <v>91.888400000000004</v>
      </c>
      <c r="C23" s="56">
        <v>0.34320000000000001</v>
      </c>
      <c r="D23" s="56">
        <v>1.9753000000000001</v>
      </c>
      <c r="E23" s="56">
        <v>2.3184999999999998</v>
      </c>
      <c r="F23" s="56">
        <v>4.8715999999999999</v>
      </c>
      <c r="G23" s="56">
        <v>229.39420000000001</v>
      </c>
      <c r="H23" s="56">
        <v>10.3622</v>
      </c>
      <c r="I23" s="58">
        <v>38.8812</v>
      </c>
      <c r="J23" s="58">
        <v>50.184899999999999</v>
      </c>
      <c r="K23" s="90">
        <v>0.1071</v>
      </c>
      <c r="L23" s="23"/>
      <c r="M23" s="34"/>
      <c r="N23" s="34"/>
    </row>
    <row r="24" spans="1:14" x14ac:dyDescent="0.25">
      <c r="A24" s="25">
        <f t="shared" si="0"/>
        <v>41350</v>
      </c>
      <c r="B24" s="8">
        <v>91.954700000000003</v>
      </c>
      <c r="C24" s="56">
        <v>0.35239999999999999</v>
      </c>
      <c r="D24" s="56">
        <v>1.9730000000000001</v>
      </c>
      <c r="E24" s="56">
        <v>2.3254000000000001</v>
      </c>
      <c r="F24" s="56">
        <v>4.9103000000000003</v>
      </c>
      <c r="G24" s="56">
        <v>233.3109</v>
      </c>
      <c r="H24" s="56">
        <v>10.664400000000001</v>
      </c>
      <c r="I24" s="58">
        <v>38.817300000000003</v>
      </c>
      <c r="J24" s="58">
        <v>50.140599999999999</v>
      </c>
      <c r="K24" s="90">
        <v>7.5399999999999995E-2</v>
      </c>
      <c r="L24" s="23"/>
      <c r="M24" s="34"/>
      <c r="N24" s="34"/>
    </row>
    <row r="25" spans="1:14" x14ac:dyDescent="0.25">
      <c r="A25" s="25">
        <f t="shared" si="0"/>
        <v>41351</v>
      </c>
      <c r="B25" s="8">
        <v>92.040800000000004</v>
      </c>
      <c r="C25" s="56">
        <v>0.34329999999999999</v>
      </c>
      <c r="D25" s="56">
        <v>1.9750000000000001</v>
      </c>
      <c r="E25" s="56">
        <v>2.3182999999999998</v>
      </c>
      <c r="F25" s="56">
        <v>4.8147000000000002</v>
      </c>
      <c r="G25" s="56">
        <v>230.7526</v>
      </c>
      <c r="H25" s="56">
        <v>10.266400000000001</v>
      </c>
      <c r="I25" s="58">
        <v>38.799799999999998</v>
      </c>
      <c r="J25" s="58">
        <v>50.137900000000002</v>
      </c>
      <c r="K25" s="90">
        <v>6.4600000000000005E-2</v>
      </c>
      <c r="L25" s="23"/>
      <c r="M25" s="34"/>
      <c r="N25" s="34"/>
    </row>
    <row r="26" spans="1:14" x14ac:dyDescent="0.25">
      <c r="A26" s="25">
        <f t="shared" si="0"/>
        <v>41352</v>
      </c>
      <c r="B26" s="8">
        <v>91.766999999999996</v>
      </c>
      <c r="C26" s="56">
        <v>0.3664</v>
      </c>
      <c r="D26" s="56">
        <v>1.9943</v>
      </c>
      <c r="E26" s="56">
        <v>2.3607999999999998</v>
      </c>
      <c r="F26" s="56">
        <v>4.9546000000000001</v>
      </c>
      <c r="G26" s="56">
        <v>229.38390000000001</v>
      </c>
      <c r="H26" s="56">
        <v>9.8359000000000005</v>
      </c>
      <c r="I26" s="58">
        <v>38.887300000000003</v>
      </c>
      <c r="J26" s="58">
        <v>50.164400000000001</v>
      </c>
      <c r="K26" s="90">
        <v>4.0099999999999997E-2</v>
      </c>
      <c r="L26" s="23"/>
      <c r="M26" s="34"/>
      <c r="N26" s="34"/>
    </row>
    <row r="27" spans="1:14" x14ac:dyDescent="0.25">
      <c r="A27" s="25">
        <f t="shared" si="0"/>
        <v>41353</v>
      </c>
      <c r="B27" s="8">
        <v>91.576800000000006</v>
      </c>
      <c r="C27" s="56">
        <v>0.32840000000000003</v>
      </c>
      <c r="D27" s="56">
        <v>2.0335000000000001</v>
      </c>
      <c r="E27" s="56">
        <v>2.3618999999999999</v>
      </c>
      <c r="F27" s="56">
        <v>5.1364999999999998</v>
      </c>
      <c r="G27" s="56">
        <v>231.98240000000001</v>
      </c>
      <c r="H27" s="56">
        <v>10.227399999999999</v>
      </c>
      <c r="I27" s="58">
        <v>38.944099999999999</v>
      </c>
      <c r="J27" s="58">
        <v>50.205399999999997</v>
      </c>
      <c r="K27" s="90">
        <v>7.2599999999999998E-2</v>
      </c>
      <c r="L27" s="23"/>
      <c r="M27" s="34"/>
      <c r="N27" s="34"/>
    </row>
    <row r="28" spans="1:14" x14ac:dyDescent="0.25">
      <c r="A28" s="25">
        <f t="shared" si="0"/>
        <v>41354</v>
      </c>
      <c r="B28" s="8">
        <v>91.712500000000006</v>
      </c>
      <c r="C28" s="56">
        <v>0.33910000000000001</v>
      </c>
      <c r="D28" s="56">
        <v>2.0068999999999999</v>
      </c>
      <c r="E28" s="56">
        <v>2.3460000000000001</v>
      </c>
      <c r="F28" s="56">
        <v>5.0061999999999998</v>
      </c>
      <c r="G28" s="56">
        <v>231.05690000000001</v>
      </c>
      <c r="H28" s="56">
        <v>9.7091999999999992</v>
      </c>
      <c r="I28" s="58">
        <v>38.921399999999998</v>
      </c>
      <c r="J28" s="58">
        <v>50.196800000000003</v>
      </c>
      <c r="K28" s="90">
        <v>7.1900000000000006E-2</v>
      </c>
      <c r="L28" s="23"/>
      <c r="M28" s="34"/>
      <c r="N28" s="34"/>
    </row>
    <row r="29" spans="1:14" x14ac:dyDescent="0.25">
      <c r="A29" s="25">
        <f t="shared" si="0"/>
        <v>41355</v>
      </c>
      <c r="B29" s="8">
        <v>91.651600000000002</v>
      </c>
      <c r="C29" s="56">
        <v>0.36780000000000002</v>
      </c>
      <c r="D29" s="56">
        <v>1.9541999999999999</v>
      </c>
      <c r="E29" s="56">
        <v>2.3220000000000001</v>
      </c>
      <c r="F29" s="56">
        <v>5.1570999999999998</v>
      </c>
      <c r="G29" s="56">
        <v>233.501</v>
      </c>
      <c r="H29" s="56">
        <v>10.555</v>
      </c>
      <c r="I29" s="58">
        <v>38.915999999999997</v>
      </c>
      <c r="J29" s="58">
        <v>50.186300000000003</v>
      </c>
      <c r="K29" s="90">
        <v>6.2899999999999998E-2</v>
      </c>
      <c r="L29" s="23"/>
      <c r="M29" s="34"/>
      <c r="N29" s="34"/>
    </row>
    <row r="30" spans="1:14" x14ac:dyDescent="0.25">
      <c r="A30" s="25">
        <f t="shared" si="0"/>
        <v>41356</v>
      </c>
      <c r="B30" s="8">
        <v>91.343999999999994</v>
      </c>
      <c r="C30" s="56">
        <v>0.3281</v>
      </c>
      <c r="D30" s="56">
        <v>2.0238999999999998</v>
      </c>
      <c r="E30" s="56">
        <v>2.3519999999999999</v>
      </c>
      <c r="F30" s="56">
        <v>5.3441000000000001</v>
      </c>
      <c r="G30" s="56">
        <v>228.30189999999999</v>
      </c>
      <c r="H30" s="56">
        <v>10.6212</v>
      </c>
      <c r="I30" s="58">
        <v>39.020600000000002</v>
      </c>
      <c r="J30" s="58">
        <v>50.239699999999999</v>
      </c>
      <c r="K30" s="90">
        <v>7.3400000000000007E-2</v>
      </c>
      <c r="L30" s="23"/>
      <c r="M30" s="34"/>
      <c r="N30" s="34"/>
    </row>
    <row r="31" spans="1:14" x14ac:dyDescent="0.25">
      <c r="A31" s="25">
        <f t="shared" si="0"/>
        <v>41357</v>
      </c>
      <c r="B31" s="8">
        <v>91.456100000000006</v>
      </c>
      <c r="C31" s="56">
        <v>0.36759999999999998</v>
      </c>
      <c r="D31" s="56">
        <v>1.9452</v>
      </c>
      <c r="E31" s="56">
        <v>2.3128000000000002</v>
      </c>
      <c r="F31" s="56">
        <v>5.2656999999999998</v>
      </c>
      <c r="G31" s="56">
        <v>255.37219999999999</v>
      </c>
      <c r="H31" s="56">
        <v>9.7393000000000001</v>
      </c>
      <c r="I31" s="58">
        <v>39.012999999999998</v>
      </c>
      <c r="J31" s="58">
        <v>50.243499999999997</v>
      </c>
      <c r="K31" s="90">
        <v>4.2500000000000003E-2</v>
      </c>
      <c r="L31" s="23"/>
      <c r="M31" s="34"/>
      <c r="N31" s="34"/>
    </row>
    <row r="32" spans="1:14" x14ac:dyDescent="0.25">
      <c r="A32" s="25">
        <f t="shared" si="0"/>
        <v>41358</v>
      </c>
      <c r="B32" s="8">
        <v>92.000600000000006</v>
      </c>
      <c r="C32" s="56">
        <v>0.34379999999999999</v>
      </c>
      <c r="D32" s="56">
        <v>2.0546000000000002</v>
      </c>
      <c r="E32" s="56">
        <v>2.3984000000000001</v>
      </c>
      <c r="F32" s="56">
        <v>4.7160000000000002</v>
      </c>
      <c r="G32" s="56">
        <v>255.37219999999999</v>
      </c>
      <c r="H32" s="56">
        <v>8.8043999999999993</v>
      </c>
      <c r="I32" s="58">
        <v>38.781399999999998</v>
      </c>
      <c r="J32" s="58">
        <v>50.091999999999999</v>
      </c>
      <c r="K32" s="90">
        <v>5.6599999999999998E-2</v>
      </c>
      <c r="L32" s="23"/>
      <c r="M32" s="34"/>
      <c r="N32" s="34"/>
    </row>
    <row r="33" spans="1:14" x14ac:dyDescent="0.25">
      <c r="A33" s="25">
        <f t="shared" si="0"/>
        <v>41359</v>
      </c>
      <c r="B33" s="8">
        <v>91.715199999999996</v>
      </c>
      <c r="C33" s="56">
        <v>0.29759999999999998</v>
      </c>
      <c r="D33" s="56">
        <v>2.1665000000000001</v>
      </c>
      <c r="E33" s="56">
        <v>2.4641000000000002</v>
      </c>
      <c r="F33" s="56">
        <v>4.9196</v>
      </c>
      <c r="G33" s="56">
        <v>231.8682</v>
      </c>
      <c r="H33" s="56">
        <v>8.5147999999999993</v>
      </c>
      <c r="I33" s="58">
        <v>38.829500000000003</v>
      </c>
      <c r="J33" s="58">
        <v>50.098399999999998</v>
      </c>
      <c r="K33" s="90">
        <v>4.2900000000000001E-2</v>
      </c>
      <c r="L33" s="23"/>
      <c r="M33" s="34"/>
      <c r="N33" s="34"/>
    </row>
    <row r="34" spans="1:14" x14ac:dyDescent="0.25">
      <c r="A34" s="25">
        <f t="shared" si="0"/>
        <v>41360</v>
      </c>
      <c r="B34" s="8">
        <v>91.5745</v>
      </c>
      <c r="C34" s="56">
        <v>0.28070000000000001</v>
      </c>
      <c r="D34" s="56">
        <v>2.1985000000000001</v>
      </c>
      <c r="E34" s="56">
        <v>2.4790999999999999</v>
      </c>
      <c r="F34" s="56">
        <v>5.0270999999999999</v>
      </c>
      <c r="G34" s="56">
        <v>234.3494</v>
      </c>
      <c r="H34" s="56">
        <v>10.031000000000001</v>
      </c>
      <c r="I34" s="58">
        <v>38.869199999999999</v>
      </c>
      <c r="J34" s="58">
        <v>50.121400000000001</v>
      </c>
      <c r="K34" s="90">
        <v>7.2900000000000006E-2</v>
      </c>
      <c r="L34" s="23"/>
      <c r="M34" s="34"/>
      <c r="N34" s="34"/>
    </row>
    <row r="35" spans="1:14" x14ac:dyDescent="0.25">
      <c r="A35" s="25">
        <f t="shared" si="0"/>
        <v>41361</v>
      </c>
      <c r="B35" s="8">
        <v>91.494</v>
      </c>
      <c r="C35" s="56">
        <v>0.29430000000000001</v>
      </c>
      <c r="D35" s="56">
        <v>2.1768999999999998</v>
      </c>
      <c r="E35" s="56">
        <v>2.4712999999999998</v>
      </c>
      <c r="F35" s="56">
        <v>5.1315</v>
      </c>
      <c r="G35" s="56">
        <v>232.7629</v>
      </c>
      <c r="H35" s="56">
        <v>10.6807</v>
      </c>
      <c r="I35" s="58">
        <v>38.892699999999998</v>
      </c>
      <c r="J35" s="58">
        <v>50.135300000000001</v>
      </c>
      <c r="K35" s="90">
        <v>6.13E-2</v>
      </c>
      <c r="L35" s="23"/>
      <c r="M35" s="34"/>
      <c r="N35" s="34"/>
    </row>
    <row r="36" spans="1:14" x14ac:dyDescent="0.25">
      <c r="A36" s="25">
        <f t="shared" si="0"/>
        <v>41362</v>
      </c>
      <c r="B36" s="8">
        <v>91.235600000000005</v>
      </c>
      <c r="C36" s="56">
        <v>0.26419999999999999</v>
      </c>
      <c r="D36" s="56">
        <v>2.1593</v>
      </c>
      <c r="E36" s="56">
        <v>2.4235000000000002</v>
      </c>
      <c r="F36" s="56">
        <v>5.4435000000000002</v>
      </c>
      <c r="G36" s="56">
        <v>232.28639999999999</v>
      </c>
      <c r="H36" s="56">
        <v>10.165699999999999</v>
      </c>
      <c r="I36" s="58">
        <v>38.990499999999997</v>
      </c>
      <c r="J36" s="58">
        <v>50.210099999999997</v>
      </c>
      <c r="K36" s="90">
        <v>4.2599999999999999E-2</v>
      </c>
      <c r="L36" s="23"/>
      <c r="M36" s="34"/>
      <c r="N36" s="34"/>
    </row>
    <row r="37" spans="1:14" x14ac:dyDescent="0.25">
      <c r="A37" s="25">
        <f t="shared" si="0"/>
        <v>41363</v>
      </c>
      <c r="B37" s="8">
        <v>90.899299999999997</v>
      </c>
      <c r="C37" s="56">
        <v>0.31850000000000001</v>
      </c>
      <c r="D37" s="56">
        <v>1.9990000000000001</v>
      </c>
      <c r="E37" s="56">
        <v>2.3174999999999999</v>
      </c>
      <c r="F37" s="56">
        <v>5.7054</v>
      </c>
      <c r="G37" s="56">
        <v>255.37219999999999</v>
      </c>
      <c r="H37" s="56">
        <v>10.4818</v>
      </c>
      <c r="I37" s="58">
        <v>39.219499999999996</v>
      </c>
      <c r="J37" s="58">
        <v>50.370899999999999</v>
      </c>
      <c r="K37" s="90">
        <v>7.3099999999999998E-2</v>
      </c>
      <c r="L37" s="23"/>
      <c r="M37" s="34"/>
      <c r="N37" s="34"/>
    </row>
    <row r="38" spans="1:14" ht="15.75" thickBot="1" x14ac:dyDescent="0.3">
      <c r="A38" s="25">
        <f t="shared" si="0"/>
        <v>41364</v>
      </c>
      <c r="B38" s="8">
        <v>90.750600000000006</v>
      </c>
      <c r="C38" s="57">
        <v>0.27400000000000002</v>
      </c>
      <c r="D38" s="57">
        <v>2.0952999999999999</v>
      </c>
      <c r="E38" s="57">
        <v>2.3692000000000002</v>
      </c>
      <c r="F38" s="57">
        <v>5.6631999999999998</v>
      </c>
      <c r="G38" s="57">
        <v>255.37219999999999</v>
      </c>
      <c r="H38" s="57">
        <v>10.466699999999999</v>
      </c>
      <c r="I38" s="59">
        <v>39.2684</v>
      </c>
      <c r="J38" s="59">
        <v>50.3857</v>
      </c>
      <c r="K38" s="91">
        <v>6.0299999999999999E-2</v>
      </c>
      <c r="L38" s="23"/>
      <c r="M38" s="34"/>
      <c r="N38" s="34"/>
    </row>
    <row r="39" spans="1:14" x14ac:dyDescent="0.25">
      <c r="A39" s="95" t="s">
        <v>18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1">+MIN(B8:B38)</f>
        <v>90.750600000000006</v>
      </c>
      <c r="C41" s="12">
        <f t="shared" si="1"/>
        <v>0.26419999999999999</v>
      </c>
      <c r="D41" s="12">
        <f t="shared" si="1"/>
        <v>1.9424999999999999</v>
      </c>
      <c r="E41" s="12">
        <f t="shared" si="1"/>
        <v>2.3128000000000002</v>
      </c>
      <c r="F41" s="12">
        <f t="shared" si="1"/>
        <v>4.3803000000000001</v>
      </c>
      <c r="G41" s="12">
        <f t="shared" si="1"/>
        <v>227.50380000000001</v>
      </c>
      <c r="H41" s="12">
        <f t="shared" si="1"/>
        <v>8.2007999999999992</v>
      </c>
      <c r="I41" s="12">
        <f t="shared" si="1"/>
        <v>38.593200000000003</v>
      </c>
      <c r="J41" s="12">
        <f t="shared" si="1"/>
        <v>49.991399999999999</v>
      </c>
      <c r="K41" s="26">
        <f t="shared" si="1"/>
        <v>4.0099999999999997E-2</v>
      </c>
      <c r="L41" s="13"/>
      <c r="M41" s="71">
        <f>+MIN(M8:M38)</f>
        <v>0.27550000000000002</v>
      </c>
      <c r="N41" s="26">
        <f>+MIN(N8:N38)</f>
        <v>5.0000000000000001E-3</v>
      </c>
    </row>
    <row r="42" spans="1:14" x14ac:dyDescent="0.25">
      <c r="A42" s="31" t="s">
        <v>20</v>
      </c>
      <c r="B42" s="14">
        <f t="shared" ref="B42:K42" si="2">+IF(ISERROR(AVERAGE(B8:B38)),"",AVERAGE(B8:B38))</f>
        <v>91.846206451612915</v>
      </c>
      <c r="C42" s="14">
        <f t="shared" si="2"/>
        <v>0.33018387096774188</v>
      </c>
      <c r="D42" s="14">
        <f t="shared" si="2"/>
        <v>2.0463709677419359</v>
      </c>
      <c r="E42" s="14">
        <f t="shared" si="2"/>
        <v>2.3765612903225808</v>
      </c>
      <c r="F42" s="14">
        <f t="shared" si="2"/>
        <v>4.9096967741935478</v>
      </c>
      <c r="G42" s="14">
        <f t="shared" si="2"/>
        <v>236.01479677419348</v>
      </c>
      <c r="H42" s="14">
        <f t="shared" si="2"/>
        <v>9.886774193548387</v>
      </c>
      <c r="I42" s="14">
        <f t="shared" si="2"/>
        <v>38.833532258064523</v>
      </c>
      <c r="J42" s="14">
        <f t="shared" si="2"/>
        <v>50.130867741935482</v>
      </c>
      <c r="K42" s="27">
        <f t="shared" si="2"/>
        <v>6.4654838709677406E-2</v>
      </c>
      <c r="L42" s="13"/>
      <c r="M42" s="72">
        <f>+IF(ISERROR(AVERAGE(M8:M38)),"",AVERAGE(M8:M38))</f>
        <v>0.27550000000000002</v>
      </c>
      <c r="N42" s="27">
        <f>+IF(ISERROR(AVERAGE(N8:N38)),"",AVERAGE(N8:N38))</f>
        <v>5.0000000000000001E-3</v>
      </c>
    </row>
    <row r="43" spans="1:14" x14ac:dyDescent="0.25">
      <c r="A43" s="32" t="s">
        <v>21</v>
      </c>
      <c r="B43" s="15">
        <f t="shared" ref="B43:K43" si="3">+MAX(B8:B38)</f>
        <v>92.498500000000007</v>
      </c>
      <c r="C43" s="15">
        <f t="shared" si="3"/>
        <v>0.37669999999999998</v>
      </c>
      <c r="D43" s="15">
        <f t="shared" si="3"/>
        <v>2.1985000000000001</v>
      </c>
      <c r="E43" s="15">
        <f t="shared" si="3"/>
        <v>2.4790999999999999</v>
      </c>
      <c r="F43" s="15">
        <f t="shared" si="3"/>
        <v>5.7054</v>
      </c>
      <c r="G43" s="15">
        <f t="shared" si="3"/>
        <v>255.37219999999999</v>
      </c>
      <c r="H43" s="15">
        <f t="shared" si="3"/>
        <v>10.8317</v>
      </c>
      <c r="I43" s="15">
        <f t="shared" si="3"/>
        <v>39.2684</v>
      </c>
      <c r="J43" s="15">
        <f t="shared" si="3"/>
        <v>50.3857</v>
      </c>
      <c r="K43" s="28">
        <f t="shared" si="3"/>
        <v>0.1071</v>
      </c>
      <c r="L43" s="13"/>
      <c r="M43" s="73">
        <f>+MAX(M8:M38)</f>
        <v>0.27550000000000002</v>
      </c>
      <c r="N43" s="28">
        <f>+MAX(N8:N38)</f>
        <v>5.0000000000000001E-3</v>
      </c>
    </row>
    <row r="44" spans="1:14" ht="15.75" thickBot="1" x14ac:dyDescent="0.3">
      <c r="A44" s="33" t="s">
        <v>22</v>
      </c>
      <c r="B44" s="19">
        <f t="shared" ref="B44:K44" si="4">IF(ISERROR(STDEV(B8:B38)),"",STDEV(B8:B38))</f>
        <v>0.42735961354615898</v>
      </c>
      <c r="C44" s="19">
        <f t="shared" si="4"/>
        <v>2.91674715710749E-2</v>
      </c>
      <c r="D44" s="19">
        <f t="shared" si="4"/>
        <v>7.4348428333751118E-2</v>
      </c>
      <c r="E44" s="19">
        <f t="shared" si="4"/>
        <v>5.1146969134181409E-2</v>
      </c>
      <c r="F44" s="19">
        <f t="shared" si="4"/>
        <v>0.33425530310813906</v>
      </c>
      <c r="G44" s="19">
        <f t="shared" si="4"/>
        <v>9.7694109964891176</v>
      </c>
      <c r="H44" s="19">
        <f t="shared" si="4"/>
        <v>0.72745794561964983</v>
      </c>
      <c r="I44" s="19">
        <f t="shared" si="4"/>
        <v>0.15798879366819299</v>
      </c>
      <c r="J44" s="19">
        <f t="shared" si="4"/>
        <v>9.4418057549379056E-2</v>
      </c>
      <c r="K44" s="29">
        <f t="shared" si="4"/>
        <v>1.5047366075378474E-2</v>
      </c>
      <c r="L44" s="13"/>
      <c r="M44" s="74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x14ac:dyDescent="0.25">
      <c r="A47" s="1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</row>
    <row r="48" spans="1:14" x14ac:dyDescent="0.25">
      <c r="A48" s="1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</row>
    <row r="49" spans="1:14" x14ac:dyDescent="0.25">
      <c r="A49" s="16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</row>
    <row r="50" spans="1:14" x14ac:dyDescent="0.25">
      <c r="A50" s="16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J21" sqref="J21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24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7" t="s">
        <v>15</v>
      </c>
    </row>
    <row r="7" spans="1:11" x14ac:dyDescent="0.25">
      <c r="A7" s="47">
        <v>41334</v>
      </c>
      <c r="B7" s="49"/>
      <c r="C7" s="50"/>
      <c r="D7" s="50"/>
      <c r="E7" s="50"/>
      <c r="F7" s="51"/>
      <c r="G7" s="75">
        <v>244.21449999999999</v>
      </c>
      <c r="H7" s="75">
        <v>10.585900000000001</v>
      </c>
      <c r="I7" s="49"/>
      <c r="J7" s="51"/>
      <c r="K7" s="80">
        <v>0.26250000000000001</v>
      </c>
    </row>
    <row r="8" spans="1:11" x14ac:dyDescent="0.25">
      <c r="A8" s="48">
        <f>+A7+1</f>
        <v>41335</v>
      </c>
      <c r="B8" s="52"/>
      <c r="C8" s="53"/>
      <c r="D8" s="53"/>
      <c r="E8" s="53"/>
      <c r="F8" s="54"/>
      <c r="G8" s="76">
        <v>234.68389999999999</v>
      </c>
      <c r="H8" s="76">
        <v>11.7791</v>
      </c>
      <c r="I8" s="52"/>
      <c r="J8" s="54"/>
      <c r="K8" s="81">
        <v>0.57599999999999996</v>
      </c>
    </row>
    <row r="9" spans="1:11" x14ac:dyDescent="0.25">
      <c r="A9" s="48">
        <f>+A8+1</f>
        <v>41336</v>
      </c>
      <c r="B9" s="52"/>
      <c r="C9" s="53"/>
      <c r="D9" s="53"/>
      <c r="E9" s="53"/>
      <c r="F9" s="54"/>
      <c r="G9" s="76">
        <v>233.8751</v>
      </c>
      <c r="H9" s="76">
        <v>12.41</v>
      </c>
      <c r="I9" s="52"/>
      <c r="J9" s="54"/>
      <c r="K9" s="81">
        <v>0.50409999999999999</v>
      </c>
    </row>
    <row r="10" spans="1:11" x14ac:dyDescent="0.25">
      <c r="A10" s="48">
        <f>+A9+1</f>
        <v>41337</v>
      </c>
      <c r="B10" s="52"/>
      <c r="C10" s="53"/>
      <c r="D10" s="53"/>
      <c r="E10" s="53"/>
      <c r="F10" s="54"/>
      <c r="G10" s="76">
        <v>247.07329999999999</v>
      </c>
      <c r="H10" s="76">
        <v>12.551399999999999</v>
      </c>
      <c r="I10" s="52"/>
      <c r="J10" s="54"/>
      <c r="K10" s="81">
        <v>0.39650000000000002</v>
      </c>
    </row>
    <row r="11" spans="1:11" x14ac:dyDescent="0.25">
      <c r="A11" s="48">
        <f>+A10+1</f>
        <v>41338</v>
      </c>
      <c r="B11" s="52"/>
      <c r="C11" s="53"/>
      <c r="D11" s="53"/>
      <c r="E11" s="53"/>
      <c r="F11" s="54"/>
      <c r="G11" s="76">
        <v>249.66810000000001</v>
      </c>
      <c r="H11" s="76">
        <v>11.5181</v>
      </c>
      <c r="I11" s="52"/>
      <c r="J11" s="54"/>
      <c r="K11" s="81">
        <v>0.3553</v>
      </c>
    </row>
    <row r="12" spans="1:11" x14ac:dyDescent="0.25">
      <c r="A12" s="48">
        <f>+A11+1</f>
        <v>41339</v>
      </c>
      <c r="B12" s="52"/>
      <c r="C12" s="53"/>
      <c r="D12" s="53"/>
      <c r="E12" s="53"/>
      <c r="F12" s="54"/>
      <c r="G12" s="76">
        <v>248.10599999999999</v>
      </c>
      <c r="H12" s="76">
        <v>10.989000000000001</v>
      </c>
      <c r="I12" s="52"/>
      <c r="J12" s="54"/>
      <c r="K12" s="81">
        <v>0.1615</v>
      </c>
    </row>
    <row r="13" spans="1:11" x14ac:dyDescent="0.25">
      <c r="A13" s="48">
        <f t="shared" ref="A13:A37" si="0">+A12+1</f>
        <v>41340</v>
      </c>
      <c r="B13" s="52"/>
      <c r="C13" s="53"/>
      <c r="D13" s="53"/>
      <c r="E13" s="53"/>
      <c r="F13" s="54"/>
      <c r="G13" s="76">
        <v>237.28100000000001</v>
      </c>
      <c r="H13" s="76">
        <v>13.0152</v>
      </c>
      <c r="I13" s="52"/>
      <c r="J13" s="54"/>
      <c r="K13" s="81">
        <v>0.3266</v>
      </c>
    </row>
    <row r="14" spans="1:11" x14ac:dyDescent="0.25">
      <c r="A14" s="48">
        <f t="shared" si="0"/>
        <v>41341</v>
      </c>
      <c r="B14" s="52"/>
      <c r="C14" s="53"/>
      <c r="D14" s="53"/>
      <c r="E14" s="53"/>
      <c r="F14" s="54"/>
      <c r="G14" s="76">
        <v>236.0478</v>
      </c>
      <c r="H14" s="76">
        <v>12.677300000000001</v>
      </c>
      <c r="I14" s="52"/>
      <c r="J14" s="54"/>
      <c r="K14" s="81">
        <v>0.37590000000000001</v>
      </c>
    </row>
    <row r="15" spans="1:11" x14ac:dyDescent="0.25">
      <c r="A15" s="48">
        <f t="shared" si="0"/>
        <v>41342</v>
      </c>
      <c r="B15" s="52"/>
      <c r="C15" s="53"/>
      <c r="D15" s="53"/>
      <c r="E15" s="53"/>
      <c r="F15" s="54"/>
      <c r="G15" s="76">
        <v>237.46209999999999</v>
      </c>
      <c r="H15" s="76">
        <v>10.707100000000001</v>
      </c>
      <c r="I15" s="52"/>
      <c r="J15" s="54"/>
      <c r="K15" s="81">
        <v>0.40560000000000002</v>
      </c>
    </row>
    <row r="16" spans="1:11" x14ac:dyDescent="0.25">
      <c r="A16" s="48">
        <f t="shared" si="0"/>
        <v>41343</v>
      </c>
      <c r="B16" s="52"/>
      <c r="C16" s="53"/>
      <c r="D16" s="53"/>
      <c r="E16" s="53"/>
      <c r="F16" s="54"/>
      <c r="G16" s="76">
        <v>241.16480000000001</v>
      </c>
      <c r="H16" s="76">
        <v>10.995900000000001</v>
      </c>
      <c r="I16" s="52"/>
      <c r="J16" s="54"/>
      <c r="K16" s="81">
        <v>0.189</v>
      </c>
    </row>
    <row r="17" spans="1:11" x14ac:dyDescent="0.25">
      <c r="A17" s="48">
        <f t="shared" si="0"/>
        <v>41344</v>
      </c>
      <c r="B17" s="52"/>
      <c r="C17" s="53"/>
      <c r="D17" s="53"/>
      <c r="E17" s="53"/>
      <c r="F17" s="54"/>
      <c r="G17" s="76">
        <v>255.37219999999999</v>
      </c>
      <c r="H17" s="76">
        <v>10.521000000000001</v>
      </c>
      <c r="I17" s="52"/>
      <c r="J17" s="54"/>
      <c r="K17" s="81">
        <v>0.18509999999999999</v>
      </c>
    </row>
    <row r="18" spans="1:11" x14ac:dyDescent="0.25">
      <c r="A18" s="48">
        <f t="shared" si="0"/>
        <v>41345</v>
      </c>
      <c r="B18" s="52"/>
      <c r="C18" s="53"/>
      <c r="D18" s="53"/>
      <c r="E18" s="53"/>
      <c r="F18" s="54"/>
      <c r="G18" s="76">
        <v>255.37219999999999</v>
      </c>
      <c r="H18" s="76">
        <v>11.8825</v>
      </c>
      <c r="I18" s="52"/>
      <c r="J18" s="54"/>
      <c r="K18" s="81">
        <v>0.25879999999999997</v>
      </c>
    </row>
    <row r="19" spans="1:11" x14ac:dyDescent="0.25">
      <c r="A19" s="48">
        <f t="shared" si="0"/>
        <v>41346</v>
      </c>
      <c r="B19" s="52"/>
      <c r="C19" s="53"/>
      <c r="D19" s="53"/>
      <c r="E19" s="53"/>
      <c r="F19" s="54"/>
      <c r="G19" s="76">
        <v>238.52680000000001</v>
      </c>
      <c r="H19" s="76">
        <v>12.603999999999999</v>
      </c>
      <c r="I19" s="52"/>
      <c r="J19" s="54"/>
      <c r="K19" s="81">
        <v>0.45229999999999998</v>
      </c>
    </row>
    <row r="20" spans="1:11" x14ac:dyDescent="0.25">
      <c r="A20" s="48">
        <f t="shared" si="0"/>
        <v>41347</v>
      </c>
      <c r="B20" s="52"/>
      <c r="C20" s="53"/>
      <c r="D20" s="53"/>
      <c r="E20" s="53"/>
      <c r="F20" s="54"/>
      <c r="G20" s="76">
        <v>236.76</v>
      </c>
      <c r="H20" s="76">
        <v>12.399800000000001</v>
      </c>
      <c r="I20" s="52"/>
      <c r="J20" s="54"/>
      <c r="K20" s="81">
        <v>0.2732</v>
      </c>
    </row>
    <row r="21" spans="1:11" x14ac:dyDescent="0.25">
      <c r="A21" s="48">
        <f t="shared" si="0"/>
        <v>41348</v>
      </c>
      <c r="B21" s="52"/>
      <c r="C21" s="53"/>
      <c r="D21" s="53"/>
      <c r="E21" s="53"/>
      <c r="F21" s="54"/>
      <c r="G21" s="76">
        <v>234.59809999999999</v>
      </c>
      <c r="H21" s="76">
        <v>13.3103</v>
      </c>
      <c r="I21" s="52"/>
      <c r="J21" s="54"/>
      <c r="K21" s="81">
        <v>0.29559999999999997</v>
      </c>
    </row>
    <row r="22" spans="1:11" x14ac:dyDescent="0.25">
      <c r="A22" s="48">
        <f t="shared" si="0"/>
        <v>41349</v>
      </c>
      <c r="B22" s="52"/>
      <c r="C22" s="53"/>
      <c r="D22" s="53"/>
      <c r="E22" s="53"/>
      <c r="F22" s="54"/>
      <c r="G22" s="76">
        <v>236.0369</v>
      </c>
      <c r="H22" s="76">
        <v>12.939500000000001</v>
      </c>
      <c r="I22" s="52"/>
      <c r="J22" s="54"/>
      <c r="K22" s="81">
        <v>0.67269999999999996</v>
      </c>
    </row>
    <row r="23" spans="1:11" x14ac:dyDescent="0.25">
      <c r="A23" s="48">
        <f t="shared" si="0"/>
        <v>41350</v>
      </c>
      <c r="B23" s="52"/>
      <c r="C23" s="53"/>
      <c r="D23" s="53"/>
      <c r="E23" s="53"/>
      <c r="F23" s="54"/>
      <c r="G23" s="76">
        <v>236.09989999999999</v>
      </c>
      <c r="H23" s="76">
        <v>13.0602</v>
      </c>
      <c r="I23" s="52"/>
      <c r="J23" s="54"/>
      <c r="K23" s="81">
        <v>0.41930000000000001</v>
      </c>
    </row>
    <row r="24" spans="1:11" x14ac:dyDescent="0.25">
      <c r="A24" s="48">
        <f t="shared" si="0"/>
        <v>41351</v>
      </c>
      <c r="B24" s="52"/>
      <c r="C24" s="53"/>
      <c r="D24" s="53"/>
      <c r="E24" s="53"/>
      <c r="F24" s="54"/>
      <c r="G24" s="76">
        <v>238.95740000000001</v>
      </c>
      <c r="H24" s="76">
        <v>12.2311</v>
      </c>
      <c r="I24" s="52"/>
      <c r="J24" s="54"/>
      <c r="K24" s="81">
        <v>0.31359999999999999</v>
      </c>
    </row>
    <row r="25" spans="1:11" x14ac:dyDescent="0.25">
      <c r="A25" s="48">
        <f t="shared" si="0"/>
        <v>41352</v>
      </c>
      <c r="B25" s="52"/>
      <c r="C25" s="53"/>
      <c r="D25" s="53"/>
      <c r="E25" s="53"/>
      <c r="F25" s="54"/>
      <c r="G25" s="76">
        <v>236.62970000000001</v>
      </c>
      <c r="H25" s="76">
        <v>12.1798</v>
      </c>
      <c r="I25" s="52"/>
      <c r="J25" s="54"/>
      <c r="K25" s="81">
        <v>0.15509999999999999</v>
      </c>
    </row>
    <row r="26" spans="1:11" x14ac:dyDescent="0.25">
      <c r="A26" s="48">
        <f t="shared" si="0"/>
        <v>41353</v>
      </c>
      <c r="B26" s="52"/>
      <c r="C26" s="53"/>
      <c r="D26" s="53"/>
      <c r="E26" s="53"/>
      <c r="F26" s="54"/>
      <c r="G26" s="76">
        <v>241.6352</v>
      </c>
      <c r="H26" s="76">
        <v>12.398400000000001</v>
      </c>
      <c r="I26" s="52"/>
      <c r="J26" s="54"/>
      <c r="K26" s="81">
        <v>0.44900000000000001</v>
      </c>
    </row>
    <row r="27" spans="1:11" x14ac:dyDescent="0.25">
      <c r="A27" s="48">
        <f t="shared" si="0"/>
        <v>41354</v>
      </c>
      <c r="B27" s="52"/>
      <c r="C27" s="53"/>
      <c r="D27" s="53"/>
      <c r="E27" s="53"/>
      <c r="F27" s="54"/>
      <c r="G27" s="76">
        <v>242.3656</v>
      </c>
      <c r="H27" s="76">
        <v>11.3301</v>
      </c>
      <c r="I27" s="52"/>
      <c r="J27" s="54"/>
      <c r="K27" s="81">
        <v>0.30330000000000001</v>
      </c>
    </row>
    <row r="28" spans="1:11" x14ac:dyDescent="0.25">
      <c r="A28" s="48">
        <f t="shared" si="0"/>
        <v>41355</v>
      </c>
      <c r="B28" s="52"/>
      <c r="C28" s="53"/>
      <c r="D28" s="53"/>
      <c r="E28" s="53"/>
      <c r="F28" s="54"/>
      <c r="G28" s="76">
        <v>241.84379999999999</v>
      </c>
      <c r="H28" s="76">
        <v>12.7433</v>
      </c>
      <c r="I28" s="52"/>
      <c r="J28" s="54"/>
      <c r="K28" s="81">
        <v>0.30509999999999998</v>
      </c>
    </row>
    <row r="29" spans="1:11" x14ac:dyDescent="0.25">
      <c r="A29" s="48">
        <f t="shared" si="0"/>
        <v>41356</v>
      </c>
      <c r="B29" s="52"/>
      <c r="C29" s="53"/>
      <c r="D29" s="53"/>
      <c r="E29" s="53"/>
      <c r="F29" s="54"/>
      <c r="G29" s="76">
        <v>231.7337</v>
      </c>
      <c r="H29" s="76">
        <v>12.270899999999999</v>
      </c>
      <c r="I29" s="52"/>
      <c r="J29" s="54"/>
      <c r="K29" s="81">
        <v>0.33679999999999999</v>
      </c>
    </row>
    <row r="30" spans="1:11" x14ac:dyDescent="0.25">
      <c r="A30" s="48">
        <f t="shared" si="0"/>
        <v>41357</v>
      </c>
      <c r="B30" s="52"/>
      <c r="C30" s="53"/>
      <c r="D30" s="53"/>
      <c r="E30" s="53"/>
      <c r="F30" s="54"/>
      <c r="G30" s="76">
        <v>255.37219999999999</v>
      </c>
      <c r="H30" s="76">
        <v>11.687200000000001</v>
      </c>
      <c r="I30" s="52"/>
      <c r="J30" s="54"/>
      <c r="K30" s="81">
        <v>0.2402</v>
      </c>
    </row>
    <row r="31" spans="1:11" x14ac:dyDescent="0.25">
      <c r="A31" s="48">
        <f t="shared" si="0"/>
        <v>41358</v>
      </c>
      <c r="B31" s="52"/>
      <c r="C31" s="53"/>
      <c r="D31" s="53"/>
      <c r="E31" s="53"/>
      <c r="F31" s="54"/>
      <c r="G31" s="76">
        <v>255.37219999999999</v>
      </c>
      <c r="H31" s="76">
        <v>11.642799999999999</v>
      </c>
      <c r="I31" s="52"/>
      <c r="J31" s="54"/>
      <c r="K31" s="81">
        <v>0.28289999999999998</v>
      </c>
    </row>
    <row r="32" spans="1:11" x14ac:dyDescent="0.25">
      <c r="A32" s="48">
        <f t="shared" si="0"/>
        <v>41359</v>
      </c>
      <c r="B32" s="52"/>
      <c r="C32" s="53"/>
      <c r="D32" s="53"/>
      <c r="E32" s="53"/>
      <c r="F32" s="54"/>
      <c r="G32" s="76">
        <v>242.50700000000001</v>
      </c>
      <c r="H32" s="76">
        <v>10.168200000000001</v>
      </c>
      <c r="I32" s="52"/>
      <c r="J32" s="54"/>
      <c r="K32" s="81">
        <v>0.1386</v>
      </c>
    </row>
    <row r="33" spans="1:11" x14ac:dyDescent="0.25">
      <c r="A33" s="48">
        <f t="shared" si="0"/>
        <v>41360</v>
      </c>
      <c r="B33" s="52"/>
      <c r="C33" s="53"/>
      <c r="D33" s="53"/>
      <c r="E33" s="53"/>
      <c r="F33" s="54"/>
      <c r="G33" s="76">
        <v>241.0658</v>
      </c>
      <c r="H33" s="76">
        <v>12.2456</v>
      </c>
      <c r="I33" s="52"/>
      <c r="J33" s="54"/>
      <c r="K33" s="81">
        <v>0.24360000000000001</v>
      </c>
    </row>
    <row r="34" spans="1:11" x14ac:dyDescent="0.25">
      <c r="A34" s="48">
        <f t="shared" si="0"/>
        <v>41361</v>
      </c>
      <c r="B34" s="52"/>
      <c r="C34" s="53"/>
      <c r="D34" s="53"/>
      <c r="E34" s="53"/>
      <c r="F34" s="54"/>
      <c r="G34" s="76">
        <v>240.797</v>
      </c>
      <c r="H34" s="76">
        <v>12.6037</v>
      </c>
      <c r="I34" s="52"/>
      <c r="J34" s="54"/>
      <c r="K34" s="81">
        <v>0.35360000000000003</v>
      </c>
    </row>
    <row r="35" spans="1:11" x14ac:dyDescent="0.25">
      <c r="A35" s="48">
        <f t="shared" si="0"/>
        <v>41362</v>
      </c>
      <c r="B35" s="52"/>
      <c r="C35" s="53"/>
      <c r="D35" s="53"/>
      <c r="E35" s="53"/>
      <c r="F35" s="54"/>
      <c r="G35" s="76">
        <v>238.8708</v>
      </c>
      <c r="H35" s="76">
        <v>11.941700000000001</v>
      </c>
      <c r="I35" s="52"/>
      <c r="J35" s="54"/>
      <c r="K35" s="81">
        <v>0.1221</v>
      </c>
    </row>
    <row r="36" spans="1:11" x14ac:dyDescent="0.25">
      <c r="A36" s="48">
        <f t="shared" si="0"/>
        <v>41363</v>
      </c>
      <c r="B36" s="52"/>
      <c r="C36" s="53"/>
      <c r="D36" s="53"/>
      <c r="E36" s="53"/>
      <c r="F36" s="54"/>
      <c r="G36" s="76">
        <v>255.37219999999999</v>
      </c>
      <c r="H36" s="76">
        <v>13.0373</v>
      </c>
      <c r="I36" s="52"/>
      <c r="J36" s="54"/>
      <c r="K36" s="81">
        <v>0.53029999999999999</v>
      </c>
    </row>
    <row r="37" spans="1:11" x14ac:dyDescent="0.25">
      <c r="A37" s="65">
        <f t="shared" si="0"/>
        <v>41364</v>
      </c>
      <c r="B37" s="66"/>
      <c r="C37" s="67"/>
      <c r="D37" s="67"/>
      <c r="E37" s="67"/>
      <c r="F37" s="68"/>
      <c r="G37" s="79">
        <v>255.37219999999999</v>
      </c>
      <c r="H37" s="77">
        <v>12.921900000000001</v>
      </c>
      <c r="I37" s="66"/>
      <c r="J37" s="68"/>
      <c r="K37" s="84">
        <v>0.35560000000000003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255.37219999999999</v>
      </c>
      <c r="H39" s="41">
        <f>+MAX(H7:H37)</f>
        <v>13.3103</v>
      </c>
      <c r="I39" s="41"/>
      <c r="J39" s="41"/>
      <c r="K39" s="41">
        <f>+MAX(K7:K37)</f>
        <v>0.67269999999999996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16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6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6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16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2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2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2" x14ac:dyDescent="0.25">
      <c r="A3" s="110" t="s">
        <v>2</v>
      </c>
      <c r="B3" s="123"/>
      <c r="C3" s="109" t="s">
        <v>24</v>
      </c>
      <c r="D3" s="109"/>
      <c r="E3" s="109"/>
      <c r="F3" s="109"/>
      <c r="G3" s="109"/>
      <c r="H3" s="109"/>
      <c r="I3" s="109"/>
      <c r="J3" s="109"/>
      <c r="K3" s="109"/>
    </row>
    <row r="4" spans="1:12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  <c r="L6" s="86"/>
    </row>
    <row r="7" spans="1:12" x14ac:dyDescent="0.25">
      <c r="A7" s="47">
        <v>41334</v>
      </c>
      <c r="B7" s="49"/>
      <c r="C7" s="50"/>
      <c r="D7" s="50"/>
      <c r="E7" s="50"/>
      <c r="F7" s="51"/>
      <c r="G7" s="61">
        <v>224.25319999999999</v>
      </c>
      <c r="H7" s="61">
        <v>6.4690000000000003</v>
      </c>
      <c r="I7" s="49"/>
      <c r="J7" s="51"/>
      <c r="K7" s="63">
        <v>0</v>
      </c>
    </row>
    <row r="8" spans="1:12" x14ac:dyDescent="0.25">
      <c r="A8" s="48">
        <f>+A7+1</f>
        <v>41335</v>
      </c>
      <c r="B8" s="52"/>
      <c r="C8" s="53"/>
      <c r="D8" s="53"/>
      <c r="E8" s="53"/>
      <c r="F8" s="54"/>
      <c r="G8" s="62">
        <v>220.15639999999999</v>
      </c>
      <c r="H8" s="62">
        <v>6.5056000000000003</v>
      </c>
      <c r="I8" s="52"/>
      <c r="J8" s="54"/>
      <c r="K8" s="64">
        <v>1.6000000000000001E-3</v>
      </c>
    </row>
    <row r="9" spans="1:12" x14ac:dyDescent="0.25">
      <c r="A9" s="48">
        <f>+A8+1</f>
        <v>41336</v>
      </c>
      <c r="B9" s="52"/>
      <c r="C9" s="53"/>
      <c r="D9" s="53"/>
      <c r="E9" s="53"/>
      <c r="F9" s="54"/>
      <c r="G9" s="62">
        <v>222.05410000000001</v>
      </c>
      <c r="H9" s="62">
        <v>7.2526999999999999</v>
      </c>
      <c r="I9" s="52"/>
      <c r="J9" s="54"/>
      <c r="K9" s="64">
        <v>0</v>
      </c>
    </row>
    <row r="10" spans="1:12" x14ac:dyDescent="0.25">
      <c r="A10" s="48">
        <f>+A9+1</f>
        <v>41337</v>
      </c>
      <c r="B10" s="52"/>
      <c r="C10" s="53"/>
      <c r="D10" s="53"/>
      <c r="E10" s="53"/>
      <c r="F10" s="54"/>
      <c r="G10" s="62">
        <v>220.66149999999999</v>
      </c>
      <c r="H10" s="85">
        <v>7.9935999999999998</v>
      </c>
      <c r="I10" s="52"/>
      <c r="J10" s="54"/>
      <c r="K10" s="64">
        <v>0</v>
      </c>
    </row>
    <row r="11" spans="1:12" x14ac:dyDescent="0.25">
      <c r="A11" s="48">
        <f t="shared" ref="A11:A37" si="0">+A10+1</f>
        <v>41338</v>
      </c>
      <c r="B11" s="52"/>
      <c r="C11" s="53"/>
      <c r="D11" s="53"/>
      <c r="E11" s="53"/>
      <c r="F11" s="54"/>
      <c r="G11" s="62">
        <v>222.5736</v>
      </c>
      <c r="H11" s="62">
        <v>7.9945000000000004</v>
      </c>
      <c r="I11" s="52"/>
      <c r="J11" s="54"/>
      <c r="K11" s="64">
        <v>0</v>
      </c>
    </row>
    <row r="12" spans="1:12" x14ac:dyDescent="0.25">
      <c r="A12" s="48">
        <f t="shared" si="0"/>
        <v>41339</v>
      </c>
      <c r="B12" s="52"/>
      <c r="C12" s="53"/>
      <c r="D12" s="53"/>
      <c r="E12" s="53"/>
      <c r="F12" s="54"/>
      <c r="G12" s="62">
        <v>222.61259999999999</v>
      </c>
      <c r="H12" s="62">
        <v>7.6635</v>
      </c>
      <c r="I12" s="52"/>
      <c r="J12" s="54"/>
      <c r="K12" s="64">
        <v>0</v>
      </c>
    </row>
    <row r="13" spans="1:12" x14ac:dyDescent="0.25">
      <c r="A13" s="48">
        <f t="shared" si="0"/>
        <v>41340</v>
      </c>
      <c r="B13" s="52"/>
      <c r="C13" s="53"/>
      <c r="D13" s="53"/>
      <c r="E13" s="53"/>
      <c r="F13" s="54"/>
      <c r="G13" s="62">
        <v>223.7765</v>
      </c>
      <c r="H13" s="62">
        <v>8.1039999999999992</v>
      </c>
      <c r="I13" s="52"/>
      <c r="J13" s="54"/>
      <c r="K13" s="64">
        <v>7.0000000000000001E-3</v>
      </c>
    </row>
    <row r="14" spans="1:12" x14ac:dyDescent="0.25">
      <c r="A14" s="48">
        <f t="shared" si="0"/>
        <v>41341</v>
      </c>
      <c r="B14" s="52"/>
      <c r="C14" s="53"/>
      <c r="D14" s="53"/>
      <c r="E14" s="53"/>
      <c r="F14" s="54"/>
      <c r="G14" s="62">
        <v>223.73259999999999</v>
      </c>
      <c r="H14" s="62">
        <v>9.2736999999999998</v>
      </c>
      <c r="I14" s="52"/>
      <c r="J14" s="54"/>
      <c r="K14" s="64">
        <v>0</v>
      </c>
    </row>
    <row r="15" spans="1:12" x14ac:dyDescent="0.25">
      <c r="A15" s="48">
        <f t="shared" si="0"/>
        <v>41342</v>
      </c>
      <c r="B15" s="52"/>
      <c r="C15" s="53"/>
      <c r="D15" s="53"/>
      <c r="E15" s="53"/>
      <c r="F15" s="54"/>
      <c r="G15" s="62">
        <v>225.04830000000001</v>
      </c>
      <c r="H15" s="62">
        <v>7.9423000000000004</v>
      </c>
      <c r="I15" s="52"/>
      <c r="J15" s="54"/>
      <c r="K15" s="64">
        <v>0</v>
      </c>
    </row>
    <row r="16" spans="1:12" x14ac:dyDescent="0.25">
      <c r="A16" s="48">
        <f t="shared" si="0"/>
        <v>41343</v>
      </c>
      <c r="B16" s="52"/>
      <c r="C16" s="53"/>
      <c r="D16" s="53"/>
      <c r="E16" s="53"/>
      <c r="F16" s="54"/>
      <c r="G16" s="62">
        <v>224.69370000000001</v>
      </c>
      <c r="H16" s="62">
        <v>7.6967999999999996</v>
      </c>
      <c r="I16" s="52"/>
      <c r="J16" s="54"/>
      <c r="K16" s="64">
        <v>0</v>
      </c>
    </row>
    <row r="17" spans="1:11" x14ac:dyDescent="0.25">
      <c r="A17" s="48">
        <f t="shared" si="0"/>
        <v>41344</v>
      </c>
      <c r="B17" s="52"/>
      <c r="C17" s="53"/>
      <c r="D17" s="53"/>
      <c r="E17" s="53"/>
      <c r="F17" s="54"/>
      <c r="G17" s="62">
        <v>255.37219999999999</v>
      </c>
      <c r="H17" s="62">
        <v>7.9467999999999996</v>
      </c>
      <c r="I17" s="52"/>
      <c r="J17" s="54"/>
      <c r="K17" s="64">
        <v>8.0000000000000004E-4</v>
      </c>
    </row>
    <row r="18" spans="1:11" x14ac:dyDescent="0.25">
      <c r="A18" s="48">
        <f t="shared" si="0"/>
        <v>41345</v>
      </c>
      <c r="B18" s="52"/>
      <c r="C18" s="53"/>
      <c r="D18" s="53"/>
      <c r="E18" s="53"/>
      <c r="F18" s="54"/>
      <c r="G18" s="62">
        <v>255.37219999999999</v>
      </c>
      <c r="H18" s="62">
        <v>7.8822999999999999</v>
      </c>
      <c r="I18" s="52"/>
      <c r="J18" s="54"/>
      <c r="K18" s="64">
        <v>0</v>
      </c>
    </row>
    <row r="19" spans="1:11" x14ac:dyDescent="0.25">
      <c r="A19" s="48">
        <f t="shared" si="0"/>
        <v>41346</v>
      </c>
      <c r="B19" s="52"/>
      <c r="C19" s="53"/>
      <c r="D19" s="53"/>
      <c r="E19" s="53"/>
      <c r="F19" s="54"/>
      <c r="G19" s="62">
        <v>213.61259999999999</v>
      </c>
      <c r="H19" s="62">
        <v>7.6683000000000003</v>
      </c>
      <c r="I19" s="52"/>
      <c r="J19" s="54"/>
      <c r="K19" s="64">
        <v>0</v>
      </c>
    </row>
    <row r="20" spans="1:11" x14ac:dyDescent="0.25">
      <c r="A20" s="48">
        <f t="shared" si="0"/>
        <v>41347</v>
      </c>
      <c r="B20" s="52"/>
      <c r="C20" s="53"/>
      <c r="D20" s="53"/>
      <c r="E20" s="53"/>
      <c r="F20" s="54"/>
      <c r="G20" s="62">
        <v>225.1036</v>
      </c>
      <c r="H20" s="62">
        <v>7.6578999999999997</v>
      </c>
      <c r="I20" s="52"/>
      <c r="J20" s="54"/>
      <c r="K20" s="64">
        <v>0</v>
      </c>
    </row>
    <row r="21" spans="1:11" x14ac:dyDescent="0.25">
      <c r="A21" s="48">
        <f t="shared" si="0"/>
        <v>41348</v>
      </c>
      <c r="B21" s="52"/>
      <c r="C21" s="53"/>
      <c r="D21" s="53"/>
      <c r="E21" s="53"/>
      <c r="F21" s="54"/>
      <c r="G21" s="62">
        <v>222.43600000000001</v>
      </c>
      <c r="H21" s="62">
        <v>8.2766000000000002</v>
      </c>
      <c r="I21" s="52"/>
      <c r="J21" s="54"/>
      <c r="K21" s="64">
        <v>0</v>
      </c>
    </row>
    <row r="22" spans="1:11" x14ac:dyDescent="0.25">
      <c r="A22" s="48">
        <f t="shared" si="0"/>
        <v>41349</v>
      </c>
      <c r="B22" s="52"/>
      <c r="C22" s="53"/>
      <c r="D22" s="53"/>
      <c r="E22" s="53"/>
      <c r="F22" s="54"/>
      <c r="G22" s="62">
        <v>221.69110000000001</v>
      </c>
      <c r="H22" s="62">
        <v>7.8882000000000003</v>
      </c>
      <c r="I22" s="52"/>
      <c r="J22" s="54"/>
      <c r="K22" s="64">
        <v>0</v>
      </c>
    </row>
    <row r="23" spans="1:11" x14ac:dyDescent="0.25">
      <c r="A23" s="48">
        <f t="shared" si="0"/>
        <v>41350</v>
      </c>
      <c r="B23" s="52"/>
      <c r="C23" s="53"/>
      <c r="D23" s="53"/>
      <c r="E23" s="53"/>
      <c r="F23" s="54"/>
      <c r="G23" s="62">
        <v>226.04220000000001</v>
      </c>
      <c r="H23" s="62">
        <v>8.4067000000000007</v>
      </c>
      <c r="I23" s="52"/>
      <c r="J23" s="54"/>
      <c r="K23" s="64">
        <v>0</v>
      </c>
    </row>
    <row r="24" spans="1:11" x14ac:dyDescent="0.25">
      <c r="A24" s="48">
        <f t="shared" si="0"/>
        <v>41351</v>
      </c>
      <c r="B24" s="52"/>
      <c r="C24" s="53"/>
      <c r="D24" s="53"/>
      <c r="E24" s="53"/>
      <c r="F24" s="54"/>
      <c r="G24" s="62">
        <v>222.09620000000001</v>
      </c>
      <c r="H24" s="62">
        <v>8.1936</v>
      </c>
      <c r="I24" s="52"/>
      <c r="J24" s="54"/>
      <c r="K24" s="64">
        <v>0</v>
      </c>
    </row>
    <row r="25" spans="1:11" x14ac:dyDescent="0.25">
      <c r="A25" s="48">
        <f t="shared" si="0"/>
        <v>41352</v>
      </c>
      <c r="B25" s="52"/>
      <c r="C25" s="53"/>
      <c r="D25" s="53"/>
      <c r="E25" s="53"/>
      <c r="F25" s="54"/>
      <c r="G25" s="62">
        <v>221.64500000000001</v>
      </c>
      <c r="H25" s="62">
        <v>8.1936</v>
      </c>
      <c r="I25" s="52"/>
      <c r="J25" s="54"/>
      <c r="K25" s="64">
        <v>0</v>
      </c>
    </row>
    <row r="26" spans="1:11" x14ac:dyDescent="0.25">
      <c r="A26" s="48">
        <f t="shared" si="0"/>
        <v>41353</v>
      </c>
      <c r="B26" s="52"/>
      <c r="C26" s="53"/>
      <c r="D26" s="53"/>
      <c r="E26" s="53"/>
      <c r="F26" s="54"/>
      <c r="G26" s="62">
        <v>224.12219999999999</v>
      </c>
      <c r="H26" s="62">
        <v>8.0563000000000002</v>
      </c>
      <c r="I26" s="52"/>
      <c r="J26" s="54"/>
      <c r="K26" s="64">
        <v>0</v>
      </c>
    </row>
    <row r="27" spans="1:11" x14ac:dyDescent="0.25">
      <c r="A27" s="48">
        <f t="shared" si="0"/>
        <v>41354</v>
      </c>
      <c r="B27" s="52"/>
      <c r="C27" s="53"/>
      <c r="D27" s="53"/>
      <c r="E27" s="53"/>
      <c r="F27" s="54"/>
      <c r="G27" s="62">
        <v>224.50800000000001</v>
      </c>
      <c r="H27" s="62">
        <v>7.7342000000000004</v>
      </c>
      <c r="I27" s="52"/>
      <c r="J27" s="54"/>
      <c r="K27" s="64">
        <v>0</v>
      </c>
    </row>
    <row r="28" spans="1:11" x14ac:dyDescent="0.25">
      <c r="A28" s="48">
        <f t="shared" si="0"/>
        <v>41355</v>
      </c>
      <c r="B28" s="52"/>
      <c r="C28" s="53"/>
      <c r="D28" s="53"/>
      <c r="E28" s="53"/>
      <c r="F28" s="54"/>
      <c r="G28" s="62">
        <v>225.53139999999999</v>
      </c>
      <c r="H28" s="62">
        <v>8.6499000000000006</v>
      </c>
      <c r="I28" s="52"/>
      <c r="J28" s="54"/>
      <c r="K28" s="64">
        <v>0</v>
      </c>
    </row>
    <row r="29" spans="1:11" x14ac:dyDescent="0.25">
      <c r="A29" s="48">
        <f t="shared" si="0"/>
        <v>41356</v>
      </c>
      <c r="B29" s="52"/>
      <c r="C29" s="53"/>
      <c r="D29" s="53"/>
      <c r="E29" s="53"/>
      <c r="F29" s="54"/>
      <c r="G29" s="62">
        <v>225.01900000000001</v>
      </c>
      <c r="H29" s="85">
        <v>8.6356000000000002</v>
      </c>
      <c r="I29" s="52"/>
      <c r="J29" s="54"/>
      <c r="K29" s="64">
        <v>0</v>
      </c>
    </row>
    <row r="30" spans="1:11" x14ac:dyDescent="0.25">
      <c r="A30" s="48">
        <f t="shared" si="0"/>
        <v>41357</v>
      </c>
      <c r="B30" s="52"/>
      <c r="C30" s="53"/>
      <c r="D30" s="53"/>
      <c r="E30" s="53"/>
      <c r="F30" s="54"/>
      <c r="G30" s="62">
        <v>255.37219999999999</v>
      </c>
      <c r="H30" s="62">
        <v>7.4470999999999998</v>
      </c>
      <c r="I30" s="52"/>
      <c r="J30" s="54"/>
      <c r="K30" s="64">
        <v>0</v>
      </c>
    </row>
    <row r="31" spans="1:11" x14ac:dyDescent="0.25">
      <c r="A31" s="48">
        <f t="shared" si="0"/>
        <v>41358</v>
      </c>
      <c r="B31" s="52"/>
      <c r="C31" s="53"/>
      <c r="D31" s="53"/>
      <c r="E31" s="53"/>
      <c r="F31" s="54"/>
      <c r="G31" s="62">
        <v>255.37219999999999</v>
      </c>
      <c r="H31" s="62">
        <v>7.4599000000000002</v>
      </c>
      <c r="I31" s="52"/>
      <c r="J31" s="54"/>
      <c r="K31" s="64">
        <v>0</v>
      </c>
    </row>
    <row r="32" spans="1:11" x14ac:dyDescent="0.25">
      <c r="A32" s="48">
        <f t="shared" si="0"/>
        <v>41359</v>
      </c>
      <c r="B32" s="52"/>
      <c r="C32" s="53"/>
      <c r="D32" s="53"/>
      <c r="E32" s="53"/>
      <c r="F32" s="54"/>
      <c r="G32" s="62">
        <v>220.27770000000001</v>
      </c>
      <c r="H32" s="62">
        <v>7.1353</v>
      </c>
      <c r="I32" s="52"/>
      <c r="J32" s="54"/>
      <c r="K32" s="64">
        <v>0</v>
      </c>
    </row>
    <row r="33" spans="1:12" x14ac:dyDescent="0.25">
      <c r="A33" s="48">
        <f t="shared" si="0"/>
        <v>41360</v>
      </c>
      <c r="B33" s="52"/>
      <c r="C33" s="53"/>
      <c r="D33" s="53"/>
      <c r="E33" s="53"/>
      <c r="F33" s="54"/>
      <c r="G33" s="62">
        <v>225.72200000000001</v>
      </c>
      <c r="H33" s="62">
        <v>7.2925000000000004</v>
      </c>
      <c r="I33" s="52"/>
      <c r="J33" s="54"/>
      <c r="K33" s="64">
        <v>0</v>
      </c>
    </row>
    <row r="34" spans="1:12" x14ac:dyDescent="0.25">
      <c r="A34" s="48">
        <f t="shared" si="0"/>
        <v>41361</v>
      </c>
      <c r="B34" s="52"/>
      <c r="C34" s="53"/>
      <c r="D34" s="53"/>
      <c r="E34" s="53"/>
      <c r="F34" s="54"/>
      <c r="G34" s="62">
        <v>223.8912</v>
      </c>
      <c r="H34" s="62">
        <v>8.2152999999999992</v>
      </c>
      <c r="I34" s="52"/>
      <c r="J34" s="54"/>
      <c r="K34" s="64">
        <v>0</v>
      </c>
    </row>
    <row r="35" spans="1:12" x14ac:dyDescent="0.25">
      <c r="A35" s="48">
        <f t="shared" si="0"/>
        <v>41362</v>
      </c>
      <c r="B35" s="52"/>
      <c r="C35" s="53"/>
      <c r="D35" s="53"/>
      <c r="E35" s="53"/>
      <c r="F35" s="54"/>
      <c r="G35" s="62">
        <v>226.22380000000001</v>
      </c>
      <c r="H35" s="62">
        <v>8.3111999999999995</v>
      </c>
      <c r="I35" s="52"/>
      <c r="J35" s="54"/>
      <c r="K35" s="64">
        <v>2E-3</v>
      </c>
    </row>
    <row r="36" spans="1:12" x14ac:dyDescent="0.25">
      <c r="A36" s="48">
        <f t="shared" si="0"/>
        <v>41363</v>
      </c>
      <c r="B36" s="52"/>
      <c r="C36" s="53"/>
      <c r="D36" s="53"/>
      <c r="E36" s="53"/>
      <c r="F36" s="54"/>
      <c r="G36" s="62">
        <v>255.37219999999999</v>
      </c>
      <c r="H36" s="62">
        <v>8.3630999999999993</v>
      </c>
      <c r="I36" s="52"/>
      <c r="J36" s="54"/>
      <c r="K36" s="64">
        <v>0</v>
      </c>
    </row>
    <row r="37" spans="1:12" x14ac:dyDescent="0.25">
      <c r="A37" s="65">
        <f t="shared" si="0"/>
        <v>41364</v>
      </c>
      <c r="B37" s="66"/>
      <c r="C37" s="67"/>
      <c r="D37" s="67"/>
      <c r="E37" s="67"/>
      <c r="F37" s="68"/>
      <c r="G37" s="69">
        <v>255.37219999999999</v>
      </c>
      <c r="H37" s="69">
        <v>8.3055000000000003</v>
      </c>
      <c r="I37" s="66"/>
      <c r="J37" s="68"/>
      <c r="K37" s="69">
        <v>0</v>
      </c>
      <c r="L37" s="86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2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213.61259999999999</v>
      </c>
      <c r="H39" s="41">
        <f>+MIN(H7:H37)</f>
        <v>6.4690000000000003</v>
      </c>
      <c r="I39" s="41"/>
      <c r="J39" s="41"/>
      <c r="K39" s="41">
        <f>+MIN(K7:K37)</f>
        <v>0</v>
      </c>
    </row>
    <row r="40" spans="1:12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x14ac:dyDescent="0.25">
      <c r="A41" s="18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2" x14ac:dyDescent="0.25">
      <c r="A42" s="16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2" x14ac:dyDescent="0.25">
      <c r="A43" s="16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2" x14ac:dyDescent="0.25">
      <c r="A44" s="16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2" x14ac:dyDescent="0.25">
      <c r="A45" s="16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08" t="s">
        <v>1</v>
      </c>
      <c r="B3" s="108"/>
      <c r="C3" s="109" t="s">
        <v>26</v>
      </c>
      <c r="D3" s="109"/>
      <c r="E3" s="109"/>
      <c r="F3" s="109"/>
      <c r="G3" s="109"/>
      <c r="H3" s="109"/>
      <c r="I3" s="109"/>
      <c r="J3" s="109"/>
      <c r="K3" s="109"/>
      <c r="L3" s="1"/>
      <c r="M3" s="2"/>
      <c r="N3" s="2"/>
    </row>
    <row r="4" spans="1:14" x14ac:dyDescent="0.25">
      <c r="A4" s="110" t="s">
        <v>2</v>
      </c>
      <c r="B4" s="108"/>
      <c r="C4" s="109" t="s">
        <v>25</v>
      </c>
      <c r="D4" s="109"/>
      <c r="E4" s="109"/>
      <c r="F4" s="109"/>
      <c r="G4" s="109"/>
      <c r="H4" s="109"/>
      <c r="I4" s="109"/>
      <c r="J4" s="109"/>
      <c r="K4" s="109"/>
      <c r="L4" s="1"/>
      <c r="M4" s="2"/>
      <c r="N4" s="2"/>
    </row>
    <row r="5" spans="1:14" x14ac:dyDescent="0.25">
      <c r="A5" s="110" t="s">
        <v>3</v>
      </c>
      <c r="B5" s="110"/>
      <c r="C5" s="109" t="s">
        <v>4</v>
      </c>
      <c r="D5" s="109"/>
      <c r="E5" s="20"/>
      <c r="F5" s="20"/>
      <c r="G5" s="20"/>
      <c r="H5" s="20"/>
      <c r="I5" s="20"/>
      <c r="J5" s="20"/>
      <c r="K5" s="20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8" t="s">
        <v>15</v>
      </c>
      <c r="L7" s="6"/>
      <c r="M7" s="36" t="s">
        <v>16</v>
      </c>
      <c r="N7" s="37" t="s">
        <v>17</v>
      </c>
    </row>
    <row r="8" spans="1:14" x14ac:dyDescent="0.25">
      <c r="A8" s="25">
        <f>+'Gloria a Dios'!A8</f>
        <v>41334</v>
      </c>
      <c r="B8" s="7">
        <v>92.037800000000004</v>
      </c>
      <c r="C8" s="83">
        <v>0.32550000000000001</v>
      </c>
      <c r="D8" s="83">
        <v>2.0373000000000001</v>
      </c>
      <c r="E8" s="83">
        <v>2.3628</v>
      </c>
      <c r="F8" s="83">
        <v>4.8497082999999996</v>
      </c>
      <c r="G8" s="83">
        <v>234.2621</v>
      </c>
      <c r="H8" s="78">
        <v>8.2007999999999992</v>
      </c>
      <c r="I8" s="83">
        <v>38.749400000000001</v>
      </c>
      <c r="J8" s="83">
        <v>50.094000000000001</v>
      </c>
      <c r="K8" s="64">
        <v>5.8299999999999998E-2</v>
      </c>
      <c r="L8" s="23"/>
      <c r="M8" s="70">
        <v>0.27550000000000002</v>
      </c>
      <c r="N8" s="70">
        <v>5.0000000000000001E-3</v>
      </c>
    </row>
    <row r="9" spans="1:14" x14ac:dyDescent="0.25">
      <c r="A9" s="25">
        <f>+'Gloria a Dios'!A9</f>
        <v>41335</v>
      </c>
      <c r="B9" s="8">
        <v>92.223699999999994</v>
      </c>
      <c r="C9" s="9">
        <v>0.32850000000000001</v>
      </c>
      <c r="D9" s="85">
        <v>2.0145</v>
      </c>
      <c r="E9" s="9">
        <v>2.3429000000000002</v>
      </c>
      <c r="F9" s="9">
        <v>4.6859166999999999</v>
      </c>
      <c r="G9" s="83">
        <v>233.2244</v>
      </c>
      <c r="H9" s="62">
        <v>8.9646000000000008</v>
      </c>
      <c r="I9" s="9">
        <v>38.710099999999997</v>
      </c>
      <c r="J9" s="85">
        <v>50.0794</v>
      </c>
      <c r="K9" s="64">
        <v>8.4500000000000006E-2</v>
      </c>
      <c r="L9" s="23"/>
      <c r="M9" s="34"/>
      <c r="N9" s="34"/>
    </row>
    <row r="10" spans="1:14" x14ac:dyDescent="0.25">
      <c r="A10" s="25">
        <f>+'Gloria a Dios'!A10</f>
        <v>41336</v>
      </c>
      <c r="B10" s="8">
        <v>92.197999999999993</v>
      </c>
      <c r="C10" s="9">
        <v>0.32629999999999998</v>
      </c>
      <c r="D10" s="85">
        <v>1.9527000000000001</v>
      </c>
      <c r="E10" s="9">
        <v>2.2789999999999999</v>
      </c>
      <c r="F10" s="9">
        <v>4.7942083000000002</v>
      </c>
      <c r="G10" s="83">
        <v>232.1636</v>
      </c>
      <c r="H10" s="62">
        <v>9.5688999999999993</v>
      </c>
      <c r="I10" s="9">
        <v>38.750399999999999</v>
      </c>
      <c r="J10" s="85">
        <v>50.131700000000002</v>
      </c>
      <c r="K10" s="64">
        <v>7.3499999999999996E-2</v>
      </c>
      <c r="L10" s="23"/>
      <c r="M10" s="34"/>
      <c r="N10" s="34"/>
    </row>
    <row r="11" spans="1:14" x14ac:dyDescent="0.25">
      <c r="A11" s="25">
        <f>+'Gloria a Dios'!A11</f>
        <v>41337</v>
      </c>
      <c r="B11" s="8">
        <v>92.021900000000002</v>
      </c>
      <c r="C11" s="9">
        <v>0.36899999999999999</v>
      </c>
      <c r="D11" s="85">
        <v>1.9034</v>
      </c>
      <c r="E11" s="9">
        <v>2.2724000000000002</v>
      </c>
      <c r="F11" s="9">
        <v>4.9147499999999997</v>
      </c>
      <c r="G11" s="83">
        <v>233.15860000000001</v>
      </c>
      <c r="H11" s="62">
        <v>10.268000000000001</v>
      </c>
      <c r="I11" s="9">
        <v>38.827399999999997</v>
      </c>
      <c r="J11" s="85">
        <v>50.168999999999997</v>
      </c>
      <c r="K11" s="64">
        <v>7.2099999999999997E-2</v>
      </c>
      <c r="L11" s="23"/>
      <c r="M11" s="34"/>
      <c r="N11" s="34"/>
    </row>
    <row r="12" spans="1:14" x14ac:dyDescent="0.25">
      <c r="A12" s="25">
        <f>+'Gloria a Dios'!A12</f>
        <v>41338</v>
      </c>
      <c r="B12" s="8">
        <v>91.982500000000002</v>
      </c>
      <c r="C12" s="9">
        <v>0.37619999999999998</v>
      </c>
      <c r="D12" s="85">
        <v>1.8997999999999999</v>
      </c>
      <c r="E12" s="9">
        <v>2.2759</v>
      </c>
      <c r="F12" s="9">
        <v>4.9032083000000002</v>
      </c>
      <c r="G12" s="83">
        <v>233.33019999999999</v>
      </c>
      <c r="H12" s="62">
        <v>9.9382000000000001</v>
      </c>
      <c r="I12" s="9">
        <v>38.854599999999998</v>
      </c>
      <c r="J12" s="85">
        <v>50.181399999999996</v>
      </c>
      <c r="K12" s="64">
        <v>5.8400000000000001E-2</v>
      </c>
      <c r="L12" s="23"/>
      <c r="M12" s="34"/>
      <c r="N12" s="34"/>
    </row>
    <row r="13" spans="1:14" x14ac:dyDescent="0.25">
      <c r="A13" s="25">
        <f>+'Gloria a Dios'!A13</f>
        <v>41339</v>
      </c>
      <c r="B13" s="8">
        <v>92.106300000000005</v>
      </c>
      <c r="C13" s="9">
        <v>0.3664</v>
      </c>
      <c r="D13" s="85">
        <v>1.9479</v>
      </c>
      <c r="E13" s="9">
        <v>2.3142999999999998</v>
      </c>
      <c r="F13" s="9">
        <v>4.7876666999999999</v>
      </c>
      <c r="G13" s="83">
        <v>231.57919999999999</v>
      </c>
      <c r="H13" s="62">
        <v>8.86</v>
      </c>
      <c r="I13" s="9">
        <v>38.78</v>
      </c>
      <c r="J13" s="85">
        <v>50.123600000000003</v>
      </c>
      <c r="K13" s="64">
        <v>4.4699999999999997E-2</v>
      </c>
      <c r="L13" s="23"/>
      <c r="M13" s="34"/>
      <c r="N13" s="34"/>
    </row>
    <row r="14" spans="1:14" x14ac:dyDescent="0.25">
      <c r="A14" s="25">
        <f>+'Gloria a Dios'!A14</f>
        <v>41340</v>
      </c>
      <c r="B14" s="8">
        <v>91.637699999999995</v>
      </c>
      <c r="C14" s="9">
        <v>0.29959999999999998</v>
      </c>
      <c r="D14" s="85">
        <v>2.0634999999999999</v>
      </c>
      <c r="E14" s="9">
        <v>2.3631000000000002</v>
      </c>
      <c r="F14" s="9">
        <v>5.1260417</v>
      </c>
      <c r="G14" s="83">
        <v>233.73220000000001</v>
      </c>
      <c r="H14" s="62">
        <v>10.4918</v>
      </c>
      <c r="I14" s="9">
        <v>38.911799999999999</v>
      </c>
      <c r="J14" s="85">
        <v>50.193100000000001</v>
      </c>
      <c r="K14" s="64">
        <v>8.3799999999999999E-2</v>
      </c>
      <c r="L14" s="23"/>
      <c r="M14" s="34"/>
      <c r="N14" s="34"/>
    </row>
    <row r="15" spans="1:14" x14ac:dyDescent="0.25">
      <c r="A15" s="25">
        <f>+'Gloria a Dios'!A15</f>
        <v>41341</v>
      </c>
      <c r="B15" s="8">
        <v>91.417100000000005</v>
      </c>
      <c r="C15" s="9">
        <v>0.29799999999999999</v>
      </c>
      <c r="D15" s="9">
        <v>2.1065999999999998</v>
      </c>
      <c r="E15" s="9">
        <v>2.4045999999999998</v>
      </c>
      <c r="F15" s="9">
        <v>5.2894582999999997</v>
      </c>
      <c r="G15" s="83">
        <v>236.14169999999999</v>
      </c>
      <c r="H15" s="62">
        <v>10.8317</v>
      </c>
      <c r="I15" s="9">
        <v>38.955500000000001</v>
      </c>
      <c r="J15" s="85">
        <v>50.200400000000002</v>
      </c>
      <c r="K15" s="64">
        <v>7.5700000000000003E-2</v>
      </c>
      <c r="L15" s="23"/>
      <c r="M15" s="34"/>
      <c r="N15" s="34"/>
    </row>
    <row r="16" spans="1:14" x14ac:dyDescent="0.25">
      <c r="A16" s="25">
        <f>+'Gloria a Dios'!A16</f>
        <v>41342</v>
      </c>
      <c r="B16" s="8">
        <v>91.962599999999995</v>
      </c>
      <c r="C16" s="9">
        <v>0.33079999999999998</v>
      </c>
      <c r="D16" s="9">
        <v>2.0163000000000002</v>
      </c>
      <c r="E16" s="9">
        <v>2.3471000000000002</v>
      </c>
      <c r="F16" s="9">
        <v>4.9364583</v>
      </c>
      <c r="G16" s="83">
        <v>236.65469999999999</v>
      </c>
      <c r="H16" s="62">
        <v>9.8332999999999995</v>
      </c>
      <c r="I16" s="9">
        <v>38.786700000000003</v>
      </c>
      <c r="J16" s="85">
        <v>50.121299999999998</v>
      </c>
      <c r="K16" s="64">
        <v>6.2199999999999998E-2</v>
      </c>
      <c r="L16" s="23"/>
      <c r="M16" s="34"/>
      <c r="N16" s="34"/>
    </row>
    <row r="17" spans="1:14" x14ac:dyDescent="0.25">
      <c r="A17" s="25">
        <f>+'Gloria a Dios'!A17</f>
        <v>41343</v>
      </c>
      <c r="B17" s="8">
        <v>92.037999999999997</v>
      </c>
      <c r="C17" s="9">
        <v>0.33379999999999999</v>
      </c>
      <c r="D17" s="9">
        <v>2.0009000000000001</v>
      </c>
      <c r="E17" s="9">
        <v>2.3348</v>
      </c>
      <c r="F17" s="9">
        <v>4.8659583</v>
      </c>
      <c r="G17" s="83">
        <v>234.27180000000001</v>
      </c>
      <c r="H17" s="62">
        <v>8.9138000000000002</v>
      </c>
      <c r="I17" s="9">
        <v>38.774500000000003</v>
      </c>
      <c r="J17" s="85">
        <v>50.119</v>
      </c>
      <c r="K17" s="64">
        <v>5.28E-2</v>
      </c>
      <c r="L17" s="23"/>
      <c r="M17" s="34"/>
      <c r="N17" s="34"/>
    </row>
    <row r="18" spans="1:14" x14ac:dyDescent="0.25">
      <c r="A18" s="25">
        <f>+'Gloria a Dios'!A18</f>
        <v>41344</v>
      </c>
      <c r="B18" s="8">
        <v>92.243799999999993</v>
      </c>
      <c r="C18" s="9">
        <v>0.34029999999999999</v>
      </c>
      <c r="D18" s="9">
        <v>1.9991000000000001</v>
      </c>
      <c r="E18" s="9">
        <v>2.3393999999999999</v>
      </c>
      <c r="F18" s="9">
        <v>4.6758332999999999</v>
      </c>
      <c r="G18" s="83">
        <v>233.04079999999999</v>
      </c>
      <c r="H18" s="62">
        <v>8.9057999999999993</v>
      </c>
      <c r="I18" s="9">
        <v>38.704599999999999</v>
      </c>
      <c r="J18" s="85">
        <v>50.075000000000003</v>
      </c>
      <c r="K18" s="64">
        <v>5.0900000000000001E-2</v>
      </c>
      <c r="L18" s="23"/>
      <c r="M18" s="34"/>
      <c r="N18" s="34"/>
    </row>
    <row r="19" spans="1:14" x14ac:dyDescent="0.25">
      <c r="A19" s="25">
        <f>+'Gloria a Dios'!A19</f>
        <v>41345</v>
      </c>
      <c r="B19" s="8">
        <v>91.676599999999993</v>
      </c>
      <c r="C19" s="9">
        <v>0.30890000000000001</v>
      </c>
      <c r="D19" s="9">
        <v>2.0722999999999998</v>
      </c>
      <c r="E19" s="9">
        <v>2.3812000000000002</v>
      </c>
      <c r="F19" s="9">
        <v>5.1176667</v>
      </c>
      <c r="G19" s="83">
        <v>233.24930000000001</v>
      </c>
      <c r="H19" s="62">
        <v>9.6446000000000005</v>
      </c>
      <c r="I19" s="9">
        <v>38.872599999999998</v>
      </c>
      <c r="J19" s="85">
        <v>50.160600000000002</v>
      </c>
      <c r="K19" s="64">
        <v>6.9400000000000003E-2</v>
      </c>
      <c r="L19" s="23"/>
      <c r="M19" s="34"/>
      <c r="N19" s="34"/>
    </row>
    <row r="20" spans="1:14" x14ac:dyDescent="0.25">
      <c r="A20" s="25">
        <f>+'Gloria a Dios'!A20</f>
        <v>41346</v>
      </c>
      <c r="B20" s="8">
        <v>91.690399999999997</v>
      </c>
      <c r="C20" s="9">
        <v>0.34039999999999998</v>
      </c>
      <c r="D20" s="9">
        <v>2.0363000000000002</v>
      </c>
      <c r="E20" s="9">
        <v>2.3765999999999998</v>
      </c>
      <c r="F20" s="9">
        <v>5.0671666999999996</v>
      </c>
      <c r="G20" s="83">
        <v>234.6302</v>
      </c>
      <c r="H20" s="62">
        <v>9.7387999999999995</v>
      </c>
      <c r="I20" s="9">
        <v>38.888599999999997</v>
      </c>
      <c r="J20" s="85">
        <v>50.164400000000001</v>
      </c>
      <c r="K20" s="64">
        <v>8.4000000000000005E-2</v>
      </c>
      <c r="L20" s="23"/>
      <c r="M20" s="34"/>
      <c r="N20" s="34"/>
    </row>
    <row r="21" spans="1:14" x14ac:dyDescent="0.25">
      <c r="A21" s="25">
        <f>+'Gloria a Dios'!A21</f>
        <v>41347</v>
      </c>
      <c r="B21" s="8">
        <v>91.701800000000006</v>
      </c>
      <c r="C21" s="9">
        <v>0.34620000000000001</v>
      </c>
      <c r="D21" s="9">
        <v>2.0188999999999999</v>
      </c>
      <c r="E21" s="9">
        <v>2.3650000000000002</v>
      </c>
      <c r="F21" s="9">
        <v>5.0943750000000003</v>
      </c>
      <c r="G21" s="83">
        <v>234.6652</v>
      </c>
      <c r="H21" s="62">
        <v>10.6037</v>
      </c>
      <c r="I21" s="9">
        <v>38.874200000000002</v>
      </c>
      <c r="J21" s="85">
        <v>50.16</v>
      </c>
      <c r="K21" s="64">
        <v>6.1699999999999998E-2</v>
      </c>
      <c r="L21" s="23"/>
      <c r="M21" s="34"/>
      <c r="N21" s="34"/>
    </row>
    <row r="22" spans="1:14" x14ac:dyDescent="0.25">
      <c r="A22" s="25">
        <f>+'Gloria a Dios'!A22</f>
        <v>41348</v>
      </c>
      <c r="B22" s="8">
        <v>91.579700000000003</v>
      </c>
      <c r="C22" s="9">
        <v>0.32629999999999998</v>
      </c>
      <c r="D22" s="9">
        <v>1.9996</v>
      </c>
      <c r="E22" s="9">
        <v>2.3258999999999999</v>
      </c>
      <c r="F22" s="9">
        <v>5.2368332999999998</v>
      </c>
      <c r="G22" s="83">
        <v>232.10900000000001</v>
      </c>
      <c r="H22" s="62">
        <v>10.5999</v>
      </c>
      <c r="I22" s="9">
        <v>38.940399999999997</v>
      </c>
      <c r="J22" s="85">
        <v>50.22</v>
      </c>
      <c r="K22" s="64">
        <v>5.21E-2</v>
      </c>
      <c r="L22" s="23"/>
      <c r="M22" s="34"/>
      <c r="N22" s="34"/>
    </row>
    <row r="23" spans="1:14" x14ac:dyDescent="0.25">
      <c r="A23" s="25">
        <f>+'Gloria a Dios'!A23</f>
        <v>41349</v>
      </c>
      <c r="B23" s="8">
        <v>91.599800000000002</v>
      </c>
      <c r="C23" s="9">
        <v>0.3468</v>
      </c>
      <c r="D23" s="9">
        <v>1.915</v>
      </c>
      <c r="E23" s="9">
        <v>2.2618</v>
      </c>
      <c r="F23" s="9">
        <v>5.2147082999999999</v>
      </c>
      <c r="G23" s="83">
        <v>233.74170000000001</v>
      </c>
      <c r="H23" s="62">
        <v>10.3622</v>
      </c>
      <c r="I23" s="9">
        <v>39.005299999999998</v>
      </c>
      <c r="J23" s="85">
        <v>50.280700000000003</v>
      </c>
      <c r="K23" s="64">
        <v>0.1071</v>
      </c>
      <c r="L23" s="23"/>
      <c r="M23" s="34"/>
      <c r="N23" s="34"/>
    </row>
    <row r="24" spans="1:14" x14ac:dyDescent="0.25">
      <c r="A24" s="25">
        <f>+'Gloria a Dios'!A24</f>
        <v>41350</v>
      </c>
      <c r="B24" s="8">
        <v>91.625900000000001</v>
      </c>
      <c r="C24" s="9">
        <v>0.34079999999999999</v>
      </c>
      <c r="D24" s="9">
        <v>1.9191</v>
      </c>
      <c r="E24" s="9">
        <v>2.2599999999999998</v>
      </c>
      <c r="F24" s="9">
        <v>5.1858332999999996</v>
      </c>
      <c r="G24" s="83">
        <v>237.06270000000001</v>
      </c>
      <c r="H24" s="62">
        <v>10.664400000000001</v>
      </c>
      <c r="I24" s="9">
        <v>38.989800000000002</v>
      </c>
      <c r="J24" s="85">
        <v>50.263100000000001</v>
      </c>
      <c r="K24" s="64">
        <v>7.5399999999999995E-2</v>
      </c>
      <c r="L24" s="23"/>
      <c r="M24" s="34"/>
      <c r="N24" s="34"/>
    </row>
    <row r="25" spans="1:14" x14ac:dyDescent="0.25">
      <c r="A25" s="25">
        <f>+'Gloria a Dios'!A25</f>
        <v>41351</v>
      </c>
      <c r="B25" s="8">
        <v>92.040800000000004</v>
      </c>
      <c r="C25" s="9">
        <v>0.34329999999999999</v>
      </c>
      <c r="D25" s="9">
        <v>1.9750000000000001</v>
      </c>
      <c r="E25" s="9">
        <v>2.3182999999999998</v>
      </c>
      <c r="F25" s="9">
        <v>4.8146667000000001</v>
      </c>
      <c r="G25" s="83">
        <v>255.37219999999999</v>
      </c>
      <c r="H25" s="62">
        <v>10.266400000000001</v>
      </c>
      <c r="I25" s="9">
        <v>38.7834</v>
      </c>
      <c r="J25" s="85">
        <v>50.115699999999997</v>
      </c>
      <c r="K25" s="64">
        <v>6.4600000000000005E-2</v>
      </c>
      <c r="L25" s="23"/>
      <c r="M25" s="34"/>
      <c r="N25" s="34"/>
    </row>
    <row r="26" spans="1:14" x14ac:dyDescent="0.25">
      <c r="A26" s="25">
        <f>+'Gloria a Dios'!A26</f>
        <v>41352</v>
      </c>
      <c r="B26" s="8">
        <v>91.472499999999997</v>
      </c>
      <c r="C26" s="9">
        <v>0.36919999999999997</v>
      </c>
      <c r="D26" s="9">
        <v>1.9477</v>
      </c>
      <c r="E26" s="9">
        <v>2.3169</v>
      </c>
      <c r="F26" s="9">
        <v>5.2872082999999996</v>
      </c>
      <c r="G26" s="83">
        <v>234.00720000000001</v>
      </c>
      <c r="H26" s="62">
        <v>9.8359000000000005</v>
      </c>
      <c r="I26" s="9">
        <v>39.000900000000001</v>
      </c>
      <c r="J26" s="85">
        <v>50.2453</v>
      </c>
      <c r="K26" s="64">
        <v>4.0099999999999997E-2</v>
      </c>
      <c r="L26" s="23"/>
      <c r="M26" s="34"/>
      <c r="N26" s="34"/>
    </row>
    <row r="27" spans="1:14" x14ac:dyDescent="0.25">
      <c r="A27" s="25">
        <f>+'Gloria a Dios'!A27</f>
        <v>41353</v>
      </c>
      <c r="B27" s="8">
        <v>91.164000000000001</v>
      </c>
      <c r="C27" s="9">
        <v>0.32750000000000001</v>
      </c>
      <c r="D27" s="9">
        <v>1.9815</v>
      </c>
      <c r="E27" s="9">
        <v>2.3090000000000002</v>
      </c>
      <c r="F27" s="9">
        <v>5.5854166999999997</v>
      </c>
      <c r="G27" s="83">
        <v>234.5609</v>
      </c>
      <c r="H27" s="62">
        <v>10.227399999999999</v>
      </c>
      <c r="I27" s="9">
        <v>39.106000000000002</v>
      </c>
      <c r="J27" s="85">
        <v>50.322099999999999</v>
      </c>
      <c r="K27" s="64">
        <v>7.2599999999999998E-2</v>
      </c>
      <c r="L27" s="23"/>
      <c r="M27" s="34"/>
      <c r="N27" s="34"/>
    </row>
    <row r="28" spans="1:14" x14ac:dyDescent="0.25">
      <c r="A28" s="25">
        <f>+'Gloria a Dios'!A28</f>
        <v>41354</v>
      </c>
      <c r="B28" s="8">
        <v>91.365600000000001</v>
      </c>
      <c r="C28" s="9">
        <v>0.33729999999999999</v>
      </c>
      <c r="D28" s="9">
        <v>1.9534</v>
      </c>
      <c r="E28" s="9">
        <v>2.2907000000000002</v>
      </c>
      <c r="F28" s="9">
        <v>5.3956666999999996</v>
      </c>
      <c r="G28" s="83">
        <v>235.2792</v>
      </c>
      <c r="H28" s="62">
        <v>9.7091999999999992</v>
      </c>
      <c r="I28" s="9">
        <v>39.0657</v>
      </c>
      <c r="J28" s="85">
        <v>50.304900000000004</v>
      </c>
      <c r="K28" s="64">
        <v>7.1900000000000006E-2</v>
      </c>
      <c r="L28" s="23"/>
      <c r="M28" s="34"/>
      <c r="N28" s="34"/>
    </row>
    <row r="29" spans="1:14" x14ac:dyDescent="0.25">
      <c r="A29" s="25">
        <f>+'Gloria a Dios'!A29</f>
        <v>41355</v>
      </c>
      <c r="B29" s="8">
        <v>91.603399999999993</v>
      </c>
      <c r="C29" s="9">
        <v>0.3669</v>
      </c>
      <c r="D29" s="9">
        <v>1.9455</v>
      </c>
      <c r="E29" s="9">
        <v>2.3123</v>
      </c>
      <c r="F29" s="9">
        <v>5.2081666999999996</v>
      </c>
      <c r="G29" s="83">
        <v>235.18049999999999</v>
      </c>
      <c r="H29" s="62">
        <v>10.555</v>
      </c>
      <c r="I29" s="9">
        <v>38.954999999999998</v>
      </c>
      <c r="J29" s="85">
        <v>50.224899999999998</v>
      </c>
      <c r="K29" s="64">
        <v>6.2899999999999998E-2</v>
      </c>
      <c r="L29" s="23"/>
      <c r="M29" s="34"/>
      <c r="N29" s="34"/>
    </row>
    <row r="30" spans="1:14" x14ac:dyDescent="0.25">
      <c r="A30" s="25">
        <f>+'Gloria a Dios'!A30</f>
        <v>41356</v>
      </c>
      <c r="B30" s="8">
        <v>91.343999999999994</v>
      </c>
      <c r="C30" s="9">
        <v>0.3281</v>
      </c>
      <c r="D30" s="9">
        <v>2.0238999999999998</v>
      </c>
      <c r="E30" s="9">
        <v>2.3519999999999999</v>
      </c>
      <c r="F30" s="9">
        <v>5.344125</v>
      </c>
      <c r="G30" s="83">
        <v>235.46369999999999</v>
      </c>
      <c r="H30" s="62">
        <v>10.6212</v>
      </c>
      <c r="I30" s="9">
        <v>39.038600000000002</v>
      </c>
      <c r="J30" s="85">
        <v>50.264200000000002</v>
      </c>
      <c r="K30" s="64">
        <v>7.3400000000000007E-2</v>
      </c>
      <c r="L30" s="23"/>
      <c r="M30" s="34"/>
      <c r="N30" s="34"/>
    </row>
    <row r="31" spans="1:14" x14ac:dyDescent="0.25">
      <c r="A31" s="25">
        <f>+'Gloria a Dios'!A31</f>
        <v>41357</v>
      </c>
      <c r="B31" s="8">
        <v>91.456100000000006</v>
      </c>
      <c r="C31" s="9">
        <v>0.36759999999999998</v>
      </c>
      <c r="D31" s="9">
        <v>1.9452</v>
      </c>
      <c r="E31" s="9">
        <v>2.3128000000000002</v>
      </c>
      <c r="F31" s="9">
        <v>5.2657083</v>
      </c>
      <c r="G31" s="83">
        <v>236.82839999999999</v>
      </c>
      <c r="H31" s="62">
        <v>9.7393000000000001</v>
      </c>
      <c r="I31" s="9">
        <v>39.032800000000002</v>
      </c>
      <c r="J31" s="85">
        <v>50.269100000000002</v>
      </c>
      <c r="K31" s="64">
        <v>4.2500000000000003E-2</v>
      </c>
      <c r="L31" s="23"/>
      <c r="M31" s="34"/>
      <c r="N31" s="34"/>
    </row>
    <row r="32" spans="1:14" x14ac:dyDescent="0.25">
      <c r="A32" s="25">
        <f>+'Gloria a Dios'!A32</f>
        <v>41358</v>
      </c>
      <c r="B32" s="8">
        <v>91.728399999999993</v>
      </c>
      <c r="C32" s="9">
        <v>0.35039999999999999</v>
      </c>
      <c r="D32" s="9">
        <v>1.9753000000000001</v>
      </c>
      <c r="E32" s="9">
        <v>2.3258000000000001</v>
      </c>
      <c r="F32" s="9">
        <v>5.0460417</v>
      </c>
      <c r="G32" s="83">
        <v>233.8519</v>
      </c>
      <c r="H32" s="62">
        <v>8.8043999999999993</v>
      </c>
      <c r="I32" s="9">
        <v>38.916400000000003</v>
      </c>
      <c r="J32" s="85">
        <v>50.200800000000001</v>
      </c>
      <c r="K32" s="64">
        <v>5.6599999999999998E-2</v>
      </c>
      <c r="L32" s="23"/>
      <c r="M32" s="34"/>
      <c r="N32" s="34"/>
    </row>
    <row r="33" spans="1:14" x14ac:dyDescent="0.25">
      <c r="A33" s="25">
        <f>+'Gloria a Dios'!A33</f>
        <v>41359</v>
      </c>
      <c r="B33" s="8">
        <v>91.384</v>
      </c>
      <c r="C33" s="9">
        <v>0.2984</v>
      </c>
      <c r="D33" s="9">
        <v>2.1025</v>
      </c>
      <c r="E33" s="9">
        <v>2.4009</v>
      </c>
      <c r="F33" s="9">
        <v>5.2765000000000004</v>
      </c>
      <c r="G33" s="83">
        <v>234.0582</v>
      </c>
      <c r="H33" s="62">
        <v>8.5147999999999993</v>
      </c>
      <c r="I33" s="9">
        <v>38.985999999999997</v>
      </c>
      <c r="J33" s="85">
        <v>50.219099999999997</v>
      </c>
      <c r="K33" s="64">
        <v>4.2900000000000001E-2</v>
      </c>
      <c r="L33" s="23"/>
      <c r="M33" s="34"/>
      <c r="N33" s="34"/>
    </row>
    <row r="34" spans="1:14" x14ac:dyDescent="0.25">
      <c r="A34" s="25">
        <f>+'Gloria a Dios'!A34</f>
        <v>41360</v>
      </c>
      <c r="B34" s="8">
        <v>91.189300000000003</v>
      </c>
      <c r="C34" s="9">
        <v>0.28589999999999999</v>
      </c>
      <c r="D34" s="9">
        <v>2.1080999999999999</v>
      </c>
      <c r="E34" s="9">
        <v>2.3940000000000001</v>
      </c>
      <c r="F34" s="9">
        <v>5.4563332999999998</v>
      </c>
      <c r="G34" s="83">
        <v>237.7295</v>
      </c>
      <c r="H34" s="62">
        <v>10.031000000000001</v>
      </c>
      <c r="I34" s="9">
        <v>39.055700000000002</v>
      </c>
      <c r="J34" s="85">
        <v>50.2652</v>
      </c>
      <c r="K34" s="64">
        <v>7.2900000000000006E-2</v>
      </c>
      <c r="L34" s="23"/>
      <c r="M34" s="34"/>
      <c r="N34" s="34"/>
    </row>
    <row r="35" spans="1:14" x14ac:dyDescent="0.25">
      <c r="A35" s="25">
        <f>+'Gloria a Dios'!A35</f>
        <v>41361</v>
      </c>
      <c r="B35" s="8">
        <v>91.030900000000003</v>
      </c>
      <c r="C35" s="9">
        <v>0.2954</v>
      </c>
      <c r="D35" s="9">
        <v>2.0659999999999998</v>
      </c>
      <c r="E35" s="9">
        <v>2.3614000000000002</v>
      </c>
      <c r="F35" s="9">
        <v>5.6660833000000004</v>
      </c>
      <c r="G35" s="83">
        <v>234.23429999999999</v>
      </c>
      <c r="H35" s="62">
        <v>10.6807</v>
      </c>
      <c r="I35" s="9">
        <v>39.116500000000002</v>
      </c>
      <c r="J35" s="85">
        <v>50.3125</v>
      </c>
      <c r="K35" s="64">
        <v>6.13E-2</v>
      </c>
      <c r="L35" s="23"/>
      <c r="M35" s="34"/>
      <c r="N35" s="34"/>
    </row>
    <row r="36" spans="1:14" x14ac:dyDescent="0.25">
      <c r="A36" s="25">
        <f>+'Gloria a Dios'!A36</f>
        <v>41362</v>
      </c>
      <c r="B36" s="8">
        <v>91.062100000000001</v>
      </c>
      <c r="C36" s="9">
        <v>0.25790000000000002</v>
      </c>
      <c r="D36" s="9">
        <v>2.1297000000000001</v>
      </c>
      <c r="E36" s="9">
        <v>2.3875999999999999</v>
      </c>
      <c r="F36" s="9">
        <v>5.6332500000000003</v>
      </c>
      <c r="G36" s="83">
        <v>235.51759999999999</v>
      </c>
      <c r="H36" s="62">
        <v>10.165699999999999</v>
      </c>
      <c r="I36" s="9">
        <v>39.0869</v>
      </c>
      <c r="J36" s="85">
        <v>50.2926</v>
      </c>
      <c r="K36" s="64">
        <v>4.2599999999999999E-2</v>
      </c>
      <c r="L36" s="23"/>
      <c r="M36" s="34"/>
      <c r="N36" s="34"/>
    </row>
    <row r="37" spans="1:14" x14ac:dyDescent="0.25">
      <c r="A37" s="25">
        <f>+'Gloria a Dios'!A37</f>
        <v>41363</v>
      </c>
      <c r="B37" s="8">
        <v>90.845200000000006</v>
      </c>
      <c r="C37" s="9">
        <v>0.31890000000000002</v>
      </c>
      <c r="D37" s="9">
        <v>1.9923</v>
      </c>
      <c r="E37" s="9">
        <v>2.3113000000000001</v>
      </c>
      <c r="F37" s="9">
        <v>5.7518750000000001</v>
      </c>
      <c r="G37" s="83">
        <v>237.78890000000001</v>
      </c>
      <c r="H37" s="62">
        <v>10.4818</v>
      </c>
      <c r="I37" s="9">
        <v>39.264600000000002</v>
      </c>
      <c r="J37" s="85">
        <v>50.413899999999998</v>
      </c>
      <c r="K37" s="64">
        <v>7.3099999999999998E-2</v>
      </c>
      <c r="L37" s="23"/>
      <c r="M37" s="34"/>
      <c r="N37" s="34"/>
    </row>
    <row r="38" spans="1:14" ht="15.75" thickBot="1" x14ac:dyDescent="0.3">
      <c r="A38" s="25">
        <f>+'Gloria a Dios'!A38</f>
        <v>41364</v>
      </c>
      <c r="B38" s="8">
        <v>90.750600000000006</v>
      </c>
      <c r="C38" s="9">
        <v>0.27400000000000002</v>
      </c>
      <c r="D38" s="9">
        <v>2.0952999999999999</v>
      </c>
      <c r="E38" s="9">
        <v>2.3692000000000002</v>
      </c>
      <c r="F38" s="9">
        <v>5.6632083</v>
      </c>
      <c r="G38" s="83">
        <v>237.49340000000001</v>
      </c>
      <c r="H38" s="62">
        <v>10.466699999999999</v>
      </c>
      <c r="I38" s="9">
        <v>39.287199999999999</v>
      </c>
      <c r="J38" s="85">
        <v>50.410800000000002</v>
      </c>
      <c r="K38" s="92">
        <v>6.0299999999999999E-2</v>
      </c>
      <c r="L38" s="23"/>
      <c r="M38" s="34"/>
      <c r="N38" s="34"/>
    </row>
    <row r="39" spans="1:14" x14ac:dyDescent="0.25">
      <c r="A39" s="95" t="s">
        <v>18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0">+MIN(B8:B38)</f>
        <v>90.750600000000006</v>
      </c>
      <c r="C41" s="12">
        <f t="shared" si="0"/>
        <v>0.25790000000000002</v>
      </c>
      <c r="D41" s="12">
        <f t="shared" si="0"/>
        <v>1.8997999999999999</v>
      </c>
      <c r="E41" s="12">
        <f t="shared" si="0"/>
        <v>2.2599999999999998</v>
      </c>
      <c r="F41" s="12">
        <f t="shared" si="0"/>
        <v>4.6758332999999999</v>
      </c>
      <c r="G41" s="12">
        <f t="shared" si="0"/>
        <v>231.57919999999999</v>
      </c>
      <c r="H41" s="12">
        <f t="shared" si="0"/>
        <v>8.2007999999999992</v>
      </c>
      <c r="I41" s="12">
        <f t="shared" si="0"/>
        <v>38.704599999999999</v>
      </c>
      <c r="J41" s="12">
        <f t="shared" si="0"/>
        <v>50.075000000000003</v>
      </c>
      <c r="K41" s="26">
        <f t="shared" si="0"/>
        <v>4.0099999999999997E-2</v>
      </c>
      <c r="L41" s="13"/>
      <c r="M41" s="71">
        <f>+MIN(M8:M38)</f>
        <v>0.27550000000000002</v>
      </c>
      <c r="N41" s="26">
        <f>+MIN(N8:N38)</f>
        <v>5.0000000000000001E-3</v>
      </c>
    </row>
    <row r="42" spans="1:14" x14ac:dyDescent="0.25">
      <c r="A42" s="31" t="s">
        <v>20</v>
      </c>
      <c r="B42" s="14">
        <f t="shared" ref="B42:K42" si="1">+IF(ISERROR(AVERAGE(B8:B38)),"",AVERAGE(B8:B38))</f>
        <v>91.618725806451607</v>
      </c>
      <c r="C42" s="14">
        <f t="shared" si="1"/>
        <v>0.32982580645161286</v>
      </c>
      <c r="D42" s="14">
        <f t="shared" si="1"/>
        <v>2.004664516129032</v>
      </c>
      <c r="E42" s="14">
        <f t="shared" si="1"/>
        <v>2.3344838709677425</v>
      </c>
      <c r="F42" s="14">
        <f t="shared" si="1"/>
        <v>5.1658077903225816</v>
      </c>
      <c r="G42" s="14">
        <f t="shared" si="1"/>
        <v>235.30268709677426</v>
      </c>
      <c r="H42" s="14">
        <f t="shared" si="1"/>
        <v>9.886774193548387</v>
      </c>
      <c r="I42" s="14">
        <f t="shared" si="1"/>
        <v>38.937793548387098</v>
      </c>
      <c r="J42" s="14">
        <f t="shared" si="1"/>
        <v>50.21283225806453</v>
      </c>
      <c r="K42" s="27">
        <f t="shared" si="1"/>
        <v>6.4654838709677406E-2</v>
      </c>
      <c r="L42" s="13"/>
      <c r="M42" s="72">
        <f>+IF(ISERROR(AVERAGE(M8:M38)),"",AVERAGE(M8:M38))</f>
        <v>0.27550000000000002</v>
      </c>
      <c r="N42" s="27">
        <f>+IF(ISERROR(AVERAGE(N8:N38)),"",AVERAGE(N8:N38))</f>
        <v>5.0000000000000001E-3</v>
      </c>
    </row>
    <row r="43" spans="1:14" x14ac:dyDescent="0.25">
      <c r="A43" s="32" t="s">
        <v>21</v>
      </c>
      <c r="B43" s="15">
        <f t="shared" ref="B43:K43" si="2">+MAX(B8:B38)</f>
        <v>92.243799999999993</v>
      </c>
      <c r="C43" s="15">
        <f t="shared" si="2"/>
        <v>0.37619999999999998</v>
      </c>
      <c r="D43" s="15">
        <f t="shared" si="2"/>
        <v>2.1297000000000001</v>
      </c>
      <c r="E43" s="15">
        <f t="shared" si="2"/>
        <v>2.4045999999999998</v>
      </c>
      <c r="F43" s="15">
        <f t="shared" si="2"/>
        <v>5.7518750000000001</v>
      </c>
      <c r="G43" s="15">
        <f t="shared" si="2"/>
        <v>255.37219999999999</v>
      </c>
      <c r="H43" s="15">
        <f t="shared" si="2"/>
        <v>10.8317</v>
      </c>
      <c r="I43" s="15">
        <f t="shared" si="2"/>
        <v>39.287199999999999</v>
      </c>
      <c r="J43" s="15">
        <f t="shared" si="2"/>
        <v>50.413899999999998</v>
      </c>
      <c r="K43" s="28">
        <f t="shared" si="2"/>
        <v>0.1071</v>
      </c>
      <c r="L43" s="13"/>
      <c r="M43" s="73">
        <f>+MAX(M8:M38)</f>
        <v>0.27550000000000002</v>
      </c>
      <c r="N43" s="28">
        <f>+MAX(N8:N38)</f>
        <v>5.0000000000000001E-3</v>
      </c>
    </row>
    <row r="44" spans="1:14" ht="15.75" thickBot="1" x14ac:dyDescent="0.3">
      <c r="A44" s="33" t="s">
        <v>22</v>
      </c>
      <c r="B44" s="19">
        <f t="shared" ref="B44:K44" si="3">IF(ISERROR(STDEV(B8:B38)),"",STDEV(B8:B38))</f>
        <v>0.4076067238304914</v>
      </c>
      <c r="C44" s="19">
        <f t="shared" si="3"/>
        <v>2.9371028443484177E-2</v>
      </c>
      <c r="D44" s="19">
        <f t="shared" si="3"/>
        <v>6.5096249499681083E-2</v>
      </c>
      <c r="E44" s="19">
        <f t="shared" si="3"/>
        <v>4.1263099712084937E-2</v>
      </c>
      <c r="F44" s="19">
        <f t="shared" si="3"/>
        <v>0.30270455962956616</v>
      </c>
      <c r="G44" s="19">
        <f t="shared" si="3"/>
        <v>4.0771250440101303</v>
      </c>
      <c r="H44" s="19">
        <f t="shared" si="3"/>
        <v>0.72745794561964983</v>
      </c>
      <c r="I44" s="19">
        <f t="shared" si="3"/>
        <v>0.15066540619417582</v>
      </c>
      <c r="J44" s="19">
        <f t="shared" si="3"/>
        <v>8.8853922768766261E-2</v>
      </c>
      <c r="K44" s="29">
        <f t="shared" si="3"/>
        <v>1.5047366075378474E-2</v>
      </c>
      <c r="L44" s="13"/>
      <c r="M44" s="74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x14ac:dyDescent="0.25">
      <c r="A47" s="1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</row>
    <row r="48" spans="1:14" x14ac:dyDescent="0.25">
      <c r="A48" s="1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</row>
    <row r="49" spans="1:14" x14ac:dyDescent="0.25">
      <c r="A49" s="16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</row>
    <row r="50" spans="1:14" x14ac:dyDescent="0.25">
      <c r="A50" s="16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1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20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25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7" t="s">
        <v>15</v>
      </c>
    </row>
    <row r="7" spans="1:11" x14ac:dyDescent="0.25">
      <c r="A7" s="47">
        <v>41334</v>
      </c>
      <c r="B7" s="49"/>
      <c r="C7" s="50"/>
      <c r="D7" s="50"/>
      <c r="E7" s="50"/>
      <c r="F7" s="51"/>
      <c r="G7" s="60">
        <v>241.7364</v>
      </c>
      <c r="H7" s="75">
        <v>10.585900000000001</v>
      </c>
      <c r="I7" s="49"/>
      <c r="J7" s="51"/>
      <c r="K7" s="80">
        <v>0.26250000000000001</v>
      </c>
    </row>
    <row r="8" spans="1:11" x14ac:dyDescent="0.25">
      <c r="A8" s="48">
        <f>+A7+1</f>
        <v>41335</v>
      </c>
      <c r="B8" s="52"/>
      <c r="C8" s="53"/>
      <c r="D8" s="53"/>
      <c r="E8" s="53"/>
      <c r="F8" s="54"/>
      <c r="G8" s="76">
        <v>239.90710000000001</v>
      </c>
      <c r="H8" s="76">
        <v>11.7791</v>
      </c>
      <c r="I8" s="52"/>
      <c r="J8" s="54"/>
      <c r="K8" s="81">
        <v>0.57599999999999996</v>
      </c>
    </row>
    <row r="9" spans="1:11" x14ac:dyDescent="0.25">
      <c r="A9" s="48">
        <f>+A8+1</f>
        <v>41336</v>
      </c>
      <c r="B9" s="52"/>
      <c r="C9" s="53"/>
      <c r="D9" s="53"/>
      <c r="E9" s="53"/>
      <c r="F9" s="54"/>
      <c r="G9" s="76">
        <v>240.75620000000001</v>
      </c>
      <c r="H9" s="76">
        <v>12.41</v>
      </c>
      <c r="I9" s="52"/>
      <c r="J9" s="54"/>
      <c r="K9" s="81">
        <v>0.50409999999999999</v>
      </c>
    </row>
    <row r="10" spans="1:11" x14ac:dyDescent="0.25">
      <c r="A10" s="48">
        <f t="shared" ref="A10:A37" si="0">+A9+1</f>
        <v>41337</v>
      </c>
      <c r="B10" s="52"/>
      <c r="C10" s="53"/>
      <c r="D10" s="53"/>
      <c r="E10" s="53"/>
      <c r="F10" s="54"/>
      <c r="G10" s="76">
        <v>253.30680000000001</v>
      </c>
      <c r="H10" s="76">
        <v>12.551399999999999</v>
      </c>
      <c r="I10" s="52"/>
      <c r="J10" s="54"/>
      <c r="K10" s="81">
        <v>0.39650000000000002</v>
      </c>
    </row>
    <row r="11" spans="1:11" x14ac:dyDescent="0.25">
      <c r="A11" s="48">
        <f t="shared" si="0"/>
        <v>41338</v>
      </c>
      <c r="B11" s="52"/>
      <c r="C11" s="53"/>
      <c r="D11" s="53"/>
      <c r="E11" s="53"/>
      <c r="F11" s="54"/>
      <c r="G11" s="76">
        <v>244.1045</v>
      </c>
      <c r="H11" s="76">
        <v>11.5181</v>
      </c>
      <c r="I11" s="52"/>
      <c r="J11" s="54"/>
      <c r="K11" s="81">
        <v>0.3553</v>
      </c>
    </row>
    <row r="12" spans="1:11" x14ac:dyDescent="0.25">
      <c r="A12" s="48">
        <f t="shared" si="0"/>
        <v>41339</v>
      </c>
      <c r="B12" s="52"/>
      <c r="C12" s="53"/>
      <c r="D12" s="53"/>
      <c r="E12" s="53"/>
      <c r="F12" s="54"/>
      <c r="G12" s="76">
        <v>233.93299999999999</v>
      </c>
      <c r="H12" s="76">
        <v>10.989000000000001</v>
      </c>
      <c r="I12" s="52"/>
      <c r="J12" s="54"/>
      <c r="K12" s="81">
        <v>0.1615</v>
      </c>
    </row>
    <row r="13" spans="1:11" x14ac:dyDescent="0.25">
      <c r="A13" s="48">
        <f t="shared" si="0"/>
        <v>41340</v>
      </c>
      <c r="B13" s="52"/>
      <c r="C13" s="53"/>
      <c r="D13" s="53"/>
      <c r="E13" s="53"/>
      <c r="F13" s="54"/>
      <c r="G13" s="76">
        <v>244.32230000000001</v>
      </c>
      <c r="H13" s="76">
        <v>13.0152</v>
      </c>
      <c r="I13" s="52"/>
      <c r="J13" s="54"/>
      <c r="K13" s="81">
        <v>0.3266</v>
      </c>
    </row>
    <row r="14" spans="1:11" x14ac:dyDescent="0.25">
      <c r="A14" s="48">
        <f t="shared" si="0"/>
        <v>41341</v>
      </c>
      <c r="B14" s="52"/>
      <c r="C14" s="53"/>
      <c r="D14" s="53"/>
      <c r="E14" s="53"/>
      <c r="F14" s="54"/>
      <c r="G14" s="76">
        <v>249.20580000000001</v>
      </c>
      <c r="H14" s="76">
        <v>12.677300000000001</v>
      </c>
      <c r="I14" s="52"/>
      <c r="J14" s="54"/>
      <c r="K14" s="81">
        <v>0.37590000000000001</v>
      </c>
    </row>
    <row r="15" spans="1:11" x14ac:dyDescent="0.25">
      <c r="A15" s="48">
        <f t="shared" si="0"/>
        <v>41342</v>
      </c>
      <c r="B15" s="52"/>
      <c r="C15" s="53"/>
      <c r="D15" s="53"/>
      <c r="E15" s="53"/>
      <c r="F15" s="54"/>
      <c r="G15" s="76">
        <v>245.10040000000001</v>
      </c>
      <c r="H15" s="76">
        <v>10.707100000000001</v>
      </c>
      <c r="I15" s="52"/>
      <c r="J15" s="54"/>
      <c r="K15" s="81">
        <v>0.40560000000000002</v>
      </c>
    </row>
    <row r="16" spans="1:11" x14ac:dyDescent="0.25">
      <c r="A16" s="48">
        <f t="shared" si="0"/>
        <v>41343</v>
      </c>
      <c r="B16" s="52"/>
      <c r="C16" s="53"/>
      <c r="D16" s="53"/>
      <c r="E16" s="53"/>
      <c r="F16" s="54"/>
      <c r="G16" s="76">
        <v>243.5788</v>
      </c>
      <c r="H16" s="76">
        <v>10.995900000000001</v>
      </c>
      <c r="I16" s="52"/>
      <c r="J16" s="54"/>
      <c r="K16" s="81">
        <v>0.189</v>
      </c>
    </row>
    <row r="17" spans="1:11" x14ac:dyDescent="0.25">
      <c r="A17" s="48">
        <f t="shared" si="0"/>
        <v>41344</v>
      </c>
      <c r="B17" s="52"/>
      <c r="C17" s="53"/>
      <c r="D17" s="53"/>
      <c r="E17" s="53"/>
      <c r="F17" s="54"/>
      <c r="G17" s="76">
        <v>242.97730000000001</v>
      </c>
      <c r="H17" s="76">
        <v>10.521000000000001</v>
      </c>
      <c r="I17" s="52"/>
      <c r="J17" s="54"/>
      <c r="K17" s="81">
        <v>0.18509999999999999</v>
      </c>
    </row>
    <row r="18" spans="1:11" x14ac:dyDescent="0.25">
      <c r="A18" s="48">
        <f t="shared" si="0"/>
        <v>41345</v>
      </c>
      <c r="B18" s="52"/>
      <c r="C18" s="53"/>
      <c r="D18" s="53"/>
      <c r="E18" s="53"/>
      <c r="F18" s="54"/>
      <c r="G18" s="76">
        <v>242.12309999999999</v>
      </c>
      <c r="H18" s="76">
        <v>11.8825</v>
      </c>
      <c r="I18" s="52"/>
      <c r="J18" s="54"/>
      <c r="K18" s="81">
        <v>0.25879999999999997</v>
      </c>
    </row>
    <row r="19" spans="1:11" x14ac:dyDescent="0.25">
      <c r="A19" s="48">
        <f t="shared" si="0"/>
        <v>41346</v>
      </c>
      <c r="B19" s="52"/>
      <c r="C19" s="53"/>
      <c r="D19" s="53"/>
      <c r="E19" s="53"/>
      <c r="F19" s="54"/>
      <c r="G19" s="76">
        <v>240.22669999999999</v>
      </c>
      <c r="H19" s="76">
        <v>12.603999999999999</v>
      </c>
      <c r="I19" s="52"/>
      <c r="J19" s="54"/>
      <c r="K19" s="81">
        <v>0.45229999999999998</v>
      </c>
    </row>
    <row r="20" spans="1:11" x14ac:dyDescent="0.25">
      <c r="A20" s="48">
        <f t="shared" si="0"/>
        <v>41347</v>
      </c>
      <c r="B20" s="52"/>
      <c r="C20" s="53"/>
      <c r="D20" s="53"/>
      <c r="E20" s="53"/>
      <c r="F20" s="54"/>
      <c r="G20" s="76">
        <v>241.5549</v>
      </c>
      <c r="H20" s="76">
        <v>12.399800000000001</v>
      </c>
      <c r="I20" s="52"/>
      <c r="J20" s="54"/>
      <c r="K20" s="81">
        <v>0.2732</v>
      </c>
    </row>
    <row r="21" spans="1:11" x14ac:dyDescent="0.25">
      <c r="A21" s="48">
        <f t="shared" si="0"/>
        <v>41348</v>
      </c>
      <c r="B21" s="52"/>
      <c r="C21" s="53"/>
      <c r="D21" s="53"/>
      <c r="E21" s="53"/>
      <c r="F21" s="54"/>
      <c r="G21" s="76">
        <v>239.64930000000001</v>
      </c>
      <c r="H21" s="76">
        <v>13.3103</v>
      </c>
      <c r="I21" s="52"/>
      <c r="J21" s="54"/>
      <c r="K21" s="81">
        <v>0.29559999999999997</v>
      </c>
    </row>
    <row r="22" spans="1:11" x14ac:dyDescent="0.25">
      <c r="A22" s="48">
        <f t="shared" si="0"/>
        <v>41349</v>
      </c>
      <c r="B22" s="52"/>
      <c r="C22" s="53"/>
      <c r="D22" s="53"/>
      <c r="E22" s="53"/>
      <c r="F22" s="54"/>
      <c r="G22" s="76">
        <v>244.3921</v>
      </c>
      <c r="H22" s="76">
        <v>12.939500000000001</v>
      </c>
      <c r="I22" s="52"/>
      <c r="J22" s="54"/>
      <c r="K22" s="81">
        <v>0.67269999999999996</v>
      </c>
    </row>
    <row r="23" spans="1:11" x14ac:dyDescent="0.25">
      <c r="A23" s="48">
        <f t="shared" si="0"/>
        <v>41350</v>
      </c>
      <c r="B23" s="52"/>
      <c r="C23" s="53"/>
      <c r="D23" s="53"/>
      <c r="E23" s="53"/>
      <c r="F23" s="54"/>
      <c r="G23" s="76">
        <v>245.79179999999999</v>
      </c>
      <c r="H23" s="76">
        <v>13.0602</v>
      </c>
      <c r="I23" s="52"/>
      <c r="J23" s="54"/>
      <c r="K23" s="81">
        <v>0.41930000000000001</v>
      </c>
    </row>
    <row r="24" spans="1:11" x14ac:dyDescent="0.25">
      <c r="A24" s="48">
        <f t="shared" si="0"/>
        <v>41351</v>
      </c>
      <c r="B24" s="52"/>
      <c r="C24" s="53"/>
      <c r="D24" s="53"/>
      <c r="E24" s="53"/>
      <c r="F24" s="54"/>
      <c r="G24" s="76">
        <v>255.37219999999999</v>
      </c>
      <c r="H24" s="76">
        <v>12.2311</v>
      </c>
      <c r="I24" s="52"/>
      <c r="J24" s="54"/>
      <c r="K24" s="81">
        <v>0.31359999999999999</v>
      </c>
    </row>
    <row r="25" spans="1:11" x14ac:dyDescent="0.25">
      <c r="A25" s="48">
        <f t="shared" si="0"/>
        <v>41352</v>
      </c>
      <c r="B25" s="52"/>
      <c r="C25" s="53"/>
      <c r="D25" s="53"/>
      <c r="E25" s="53"/>
      <c r="F25" s="54"/>
      <c r="G25" s="76">
        <v>242.2587</v>
      </c>
      <c r="H25" s="76">
        <v>12.1798</v>
      </c>
      <c r="I25" s="52"/>
      <c r="J25" s="54"/>
      <c r="K25" s="81">
        <v>0.15509999999999999</v>
      </c>
    </row>
    <row r="26" spans="1:11" x14ac:dyDescent="0.25">
      <c r="A26" s="48">
        <f t="shared" si="0"/>
        <v>41353</v>
      </c>
      <c r="B26" s="52"/>
      <c r="C26" s="53"/>
      <c r="D26" s="53"/>
      <c r="E26" s="53"/>
      <c r="F26" s="54"/>
      <c r="G26" s="76">
        <v>240.69900000000001</v>
      </c>
      <c r="H26" s="76">
        <v>12.398400000000001</v>
      </c>
      <c r="I26" s="52"/>
      <c r="J26" s="54"/>
      <c r="K26" s="81">
        <v>0.44900000000000001</v>
      </c>
    </row>
    <row r="27" spans="1:11" x14ac:dyDescent="0.25">
      <c r="A27" s="48">
        <f t="shared" si="0"/>
        <v>41354</v>
      </c>
      <c r="B27" s="52"/>
      <c r="C27" s="53"/>
      <c r="D27" s="53"/>
      <c r="E27" s="53"/>
      <c r="F27" s="54"/>
      <c r="G27" s="76">
        <v>245.0882</v>
      </c>
      <c r="H27" s="76">
        <v>11.3301</v>
      </c>
      <c r="I27" s="52"/>
      <c r="J27" s="54"/>
      <c r="K27" s="81">
        <v>0.30330000000000001</v>
      </c>
    </row>
    <row r="28" spans="1:11" x14ac:dyDescent="0.25">
      <c r="A28" s="48">
        <f t="shared" si="0"/>
        <v>41355</v>
      </c>
      <c r="B28" s="52"/>
      <c r="C28" s="53"/>
      <c r="D28" s="53"/>
      <c r="E28" s="53"/>
      <c r="F28" s="54"/>
      <c r="G28" s="76">
        <v>245.4478</v>
      </c>
      <c r="H28" s="76">
        <v>12.7433</v>
      </c>
      <c r="I28" s="52"/>
      <c r="J28" s="54"/>
      <c r="K28" s="81">
        <v>0.30509999999999998</v>
      </c>
    </row>
    <row r="29" spans="1:11" x14ac:dyDescent="0.25">
      <c r="A29" s="48">
        <f t="shared" si="0"/>
        <v>41356</v>
      </c>
      <c r="B29" s="52"/>
      <c r="C29" s="53"/>
      <c r="D29" s="53"/>
      <c r="E29" s="53"/>
      <c r="F29" s="54"/>
      <c r="G29" s="76">
        <v>242.5761</v>
      </c>
      <c r="H29" s="76">
        <v>12.270899999999999</v>
      </c>
      <c r="I29" s="52"/>
      <c r="J29" s="54"/>
      <c r="K29" s="81">
        <v>0.33679999999999999</v>
      </c>
    </row>
    <row r="30" spans="1:11" x14ac:dyDescent="0.25">
      <c r="A30" s="48">
        <f t="shared" si="0"/>
        <v>41357</v>
      </c>
      <c r="B30" s="52"/>
      <c r="C30" s="53"/>
      <c r="D30" s="53"/>
      <c r="E30" s="53"/>
      <c r="F30" s="54"/>
      <c r="G30" s="76">
        <v>242.89340000000001</v>
      </c>
      <c r="H30" s="76">
        <v>11.687200000000001</v>
      </c>
      <c r="I30" s="52"/>
      <c r="J30" s="54"/>
      <c r="K30" s="81">
        <v>0.2402</v>
      </c>
    </row>
    <row r="31" spans="1:11" x14ac:dyDescent="0.25">
      <c r="A31" s="48">
        <f t="shared" si="0"/>
        <v>41358</v>
      </c>
      <c r="B31" s="52"/>
      <c r="C31" s="53"/>
      <c r="D31" s="53"/>
      <c r="E31" s="53"/>
      <c r="F31" s="54"/>
      <c r="G31" s="76">
        <v>240.51169999999999</v>
      </c>
      <c r="H31" s="76">
        <v>11.642799999999999</v>
      </c>
      <c r="I31" s="52"/>
      <c r="J31" s="54"/>
      <c r="K31" s="81">
        <v>0.28289999999999998</v>
      </c>
    </row>
    <row r="32" spans="1:11" x14ac:dyDescent="0.25">
      <c r="A32" s="48">
        <f t="shared" si="0"/>
        <v>41359</v>
      </c>
      <c r="B32" s="52"/>
      <c r="C32" s="53"/>
      <c r="D32" s="53"/>
      <c r="E32" s="53"/>
      <c r="F32" s="54"/>
      <c r="G32" s="76">
        <v>242.88640000000001</v>
      </c>
      <c r="H32" s="76">
        <v>10.168200000000001</v>
      </c>
      <c r="I32" s="52"/>
      <c r="J32" s="54"/>
      <c r="K32" s="81">
        <v>0.1386</v>
      </c>
    </row>
    <row r="33" spans="1:11" x14ac:dyDescent="0.25">
      <c r="A33" s="48">
        <f t="shared" si="0"/>
        <v>41360</v>
      </c>
      <c r="B33" s="52"/>
      <c r="C33" s="53"/>
      <c r="D33" s="53"/>
      <c r="E33" s="53"/>
      <c r="F33" s="54"/>
      <c r="G33" s="76">
        <v>243.29640000000001</v>
      </c>
      <c r="H33" s="76">
        <v>12.2456</v>
      </c>
      <c r="I33" s="52"/>
      <c r="J33" s="54"/>
      <c r="K33" s="81">
        <v>0.24360000000000001</v>
      </c>
    </row>
    <row r="34" spans="1:11" x14ac:dyDescent="0.25">
      <c r="A34" s="48">
        <f t="shared" si="0"/>
        <v>41361</v>
      </c>
      <c r="B34" s="52"/>
      <c r="C34" s="53"/>
      <c r="D34" s="53"/>
      <c r="E34" s="53"/>
      <c r="F34" s="54"/>
      <c r="G34" s="76">
        <v>243.72579999999999</v>
      </c>
      <c r="H34" s="76">
        <v>12.6037</v>
      </c>
      <c r="I34" s="52"/>
      <c r="J34" s="54"/>
      <c r="K34" s="81">
        <v>0.35360000000000003</v>
      </c>
    </row>
    <row r="35" spans="1:11" x14ac:dyDescent="0.25">
      <c r="A35" s="48">
        <f t="shared" si="0"/>
        <v>41362</v>
      </c>
      <c r="B35" s="52"/>
      <c r="C35" s="53"/>
      <c r="D35" s="53"/>
      <c r="E35" s="53"/>
      <c r="F35" s="54"/>
      <c r="G35" s="76">
        <v>242.7944</v>
      </c>
      <c r="H35" s="76">
        <v>11.941700000000001</v>
      </c>
      <c r="I35" s="52"/>
      <c r="J35" s="54"/>
      <c r="K35" s="81">
        <v>0.1221</v>
      </c>
    </row>
    <row r="36" spans="1:11" x14ac:dyDescent="0.25">
      <c r="A36" s="48">
        <f t="shared" si="0"/>
        <v>41363</v>
      </c>
      <c r="B36" s="52"/>
      <c r="C36" s="53"/>
      <c r="D36" s="53"/>
      <c r="E36" s="53"/>
      <c r="F36" s="54"/>
      <c r="G36" s="76">
        <v>246.91659999999999</v>
      </c>
      <c r="H36" s="76">
        <v>13.0373</v>
      </c>
      <c r="I36" s="52"/>
      <c r="J36" s="54"/>
      <c r="K36" s="81">
        <v>0.53029999999999999</v>
      </c>
    </row>
    <row r="37" spans="1:11" x14ac:dyDescent="0.25">
      <c r="A37" s="65">
        <f t="shared" si="0"/>
        <v>41364</v>
      </c>
      <c r="B37" s="66"/>
      <c r="C37" s="67"/>
      <c r="D37" s="67"/>
      <c r="E37" s="67"/>
      <c r="F37" s="68"/>
      <c r="G37" s="69">
        <v>248.49459999999999</v>
      </c>
      <c r="H37" s="69">
        <v>12.921900000000001</v>
      </c>
      <c r="I37" s="66"/>
      <c r="J37" s="68"/>
      <c r="K37" s="84">
        <v>0.35560000000000003</v>
      </c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255.37219999999999</v>
      </c>
      <c r="H39" s="41">
        <f>+MAX(H7:H37)</f>
        <v>13.3103</v>
      </c>
      <c r="I39" s="41"/>
      <c r="J39" s="41"/>
      <c r="K39" s="41">
        <f>+MAX(K7:K37)</f>
        <v>0.67269999999999996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16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16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16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16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x14ac:dyDescent="0.25">
      <c r="A2" s="110" t="s">
        <v>1</v>
      </c>
      <c r="B2" s="123"/>
      <c r="C2" s="109" t="s">
        <v>26</v>
      </c>
      <c r="D2" s="109"/>
      <c r="E2" s="109"/>
      <c r="F2" s="109"/>
      <c r="G2" s="109"/>
      <c r="H2" s="109"/>
      <c r="I2" s="109"/>
      <c r="J2" s="109"/>
      <c r="K2" s="109"/>
    </row>
    <row r="3" spans="1:11" x14ac:dyDescent="0.25">
      <c r="A3" s="110" t="s">
        <v>2</v>
      </c>
      <c r="B3" s="123"/>
      <c r="C3" s="109" t="s">
        <v>25</v>
      </c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10" t="s">
        <v>3</v>
      </c>
      <c r="B4" s="110"/>
      <c r="C4" s="109" t="s">
        <v>4</v>
      </c>
      <c r="D4" s="109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93" t="s">
        <v>15</v>
      </c>
    </row>
    <row r="7" spans="1:11" x14ac:dyDescent="0.25">
      <c r="A7" s="47">
        <v>41334</v>
      </c>
      <c r="B7" s="49"/>
      <c r="C7" s="50"/>
      <c r="D7" s="50"/>
      <c r="E7" s="50"/>
      <c r="F7" s="51"/>
      <c r="G7" s="60">
        <v>231.65539999999999</v>
      </c>
      <c r="H7" s="61">
        <v>6.4690000000000003</v>
      </c>
      <c r="I7" s="49"/>
      <c r="J7" s="51"/>
      <c r="K7" s="63">
        <v>0</v>
      </c>
    </row>
    <row r="8" spans="1:11" x14ac:dyDescent="0.25">
      <c r="A8" s="48">
        <f>+A7+1</f>
        <v>41335</v>
      </c>
      <c r="B8" s="52"/>
      <c r="C8" s="53"/>
      <c r="D8" s="53"/>
      <c r="E8" s="53"/>
      <c r="F8" s="54"/>
      <c r="G8" s="62">
        <v>228.667</v>
      </c>
      <c r="H8" s="62">
        <v>6.5056000000000003</v>
      </c>
      <c r="I8" s="52"/>
      <c r="J8" s="54"/>
      <c r="K8" s="64">
        <v>1.6000000000000001E-3</v>
      </c>
    </row>
    <row r="9" spans="1:11" x14ac:dyDescent="0.25">
      <c r="A9" s="48">
        <f>+A8+1</f>
        <v>41336</v>
      </c>
      <c r="B9" s="52"/>
      <c r="C9" s="53"/>
      <c r="D9" s="53"/>
      <c r="E9" s="53"/>
      <c r="F9" s="54"/>
      <c r="G9" s="62">
        <v>229.1626</v>
      </c>
      <c r="H9" s="62">
        <v>7.2526999999999999</v>
      </c>
      <c r="I9" s="52"/>
      <c r="J9" s="54"/>
      <c r="K9" s="64">
        <v>0</v>
      </c>
    </row>
    <row r="10" spans="1:11" x14ac:dyDescent="0.25">
      <c r="A10" s="48">
        <f>+A9+1</f>
        <v>41337</v>
      </c>
      <c r="B10" s="52"/>
      <c r="C10" s="53"/>
      <c r="D10" s="53"/>
      <c r="E10" s="53"/>
      <c r="F10" s="54"/>
      <c r="G10" s="62">
        <v>227.50550000000001</v>
      </c>
      <c r="H10" s="85">
        <v>7.9935999999999998</v>
      </c>
      <c r="I10" s="52"/>
      <c r="J10" s="54"/>
      <c r="K10" s="64">
        <v>0</v>
      </c>
    </row>
    <row r="11" spans="1:11" x14ac:dyDescent="0.25">
      <c r="A11" s="48">
        <f t="shared" ref="A11:A37" si="0">+A10+1</f>
        <v>41338</v>
      </c>
      <c r="B11" s="52"/>
      <c r="C11" s="53"/>
      <c r="D11" s="53"/>
      <c r="E11" s="53"/>
      <c r="F11" s="54"/>
      <c r="G11" s="62">
        <v>228.04040000000001</v>
      </c>
      <c r="H11" s="62">
        <v>7.9945000000000004</v>
      </c>
      <c r="I11" s="52"/>
      <c r="J11" s="54"/>
      <c r="K11" s="64">
        <v>0</v>
      </c>
    </row>
    <row r="12" spans="1:11" x14ac:dyDescent="0.25">
      <c r="A12" s="48">
        <f t="shared" si="0"/>
        <v>41339</v>
      </c>
      <c r="B12" s="52"/>
      <c r="C12" s="53"/>
      <c r="D12" s="53"/>
      <c r="E12" s="53"/>
      <c r="F12" s="54"/>
      <c r="G12" s="62">
        <v>229.33840000000001</v>
      </c>
      <c r="H12" s="62">
        <v>7.6635</v>
      </c>
      <c r="I12" s="52"/>
      <c r="J12" s="54"/>
      <c r="K12" s="64">
        <v>0</v>
      </c>
    </row>
    <row r="13" spans="1:11" x14ac:dyDescent="0.25">
      <c r="A13" s="48">
        <f t="shared" si="0"/>
        <v>41340</v>
      </c>
      <c r="B13" s="52"/>
      <c r="C13" s="53"/>
      <c r="D13" s="53"/>
      <c r="E13" s="53"/>
      <c r="F13" s="54"/>
      <c r="G13" s="62">
        <v>231.39940000000001</v>
      </c>
      <c r="H13" s="62">
        <v>8.1039999999999992</v>
      </c>
      <c r="I13" s="52"/>
      <c r="J13" s="54"/>
      <c r="K13" s="64">
        <v>7.0000000000000001E-3</v>
      </c>
    </row>
    <row r="14" spans="1:11" x14ac:dyDescent="0.25">
      <c r="A14" s="48">
        <f t="shared" si="0"/>
        <v>41341</v>
      </c>
      <c r="B14" s="52"/>
      <c r="C14" s="53"/>
      <c r="D14" s="53"/>
      <c r="E14" s="53"/>
      <c r="F14" s="54"/>
      <c r="G14" s="62">
        <v>227.7311</v>
      </c>
      <c r="H14" s="62">
        <v>9.2736999999999998</v>
      </c>
      <c r="I14" s="52"/>
      <c r="J14" s="54"/>
      <c r="K14" s="64">
        <v>0</v>
      </c>
    </row>
    <row r="15" spans="1:11" x14ac:dyDescent="0.25">
      <c r="A15" s="48">
        <f t="shared" si="0"/>
        <v>41342</v>
      </c>
      <c r="B15" s="52"/>
      <c r="C15" s="53"/>
      <c r="D15" s="53"/>
      <c r="E15" s="53"/>
      <c r="F15" s="54"/>
      <c r="G15" s="62">
        <v>232.48929999999999</v>
      </c>
      <c r="H15" s="62">
        <v>7.9423000000000004</v>
      </c>
      <c r="I15" s="52"/>
      <c r="J15" s="54"/>
      <c r="K15" s="64">
        <v>0</v>
      </c>
    </row>
    <row r="16" spans="1:11" x14ac:dyDescent="0.25">
      <c r="A16" s="48">
        <f t="shared" si="0"/>
        <v>41343</v>
      </c>
      <c r="B16" s="52"/>
      <c r="C16" s="53"/>
      <c r="D16" s="53"/>
      <c r="E16" s="53"/>
      <c r="F16" s="54"/>
      <c r="G16" s="62">
        <v>226.7739</v>
      </c>
      <c r="H16" s="62">
        <v>7.6967999999999996</v>
      </c>
      <c r="I16" s="52"/>
      <c r="J16" s="54"/>
      <c r="K16" s="64">
        <v>0</v>
      </c>
    </row>
    <row r="17" spans="1:11" x14ac:dyDescent="0.25">
      <c r="A17" s="48">
        <f t="shared" si="0"/>
        <v>41344</v>
      </c>
      <c r="B17" s="52"/>
      <c r="C17" s="53"/>
      <c r="D17" s="53"/>
      <c r="E17" s="53"/>
      <c r="F17" s="54"/>
      <c r="G17" s="62">
        <v>224.0214</v>
      </c>
      <c r="H17" s="62">
        <v>7.9467999999999996</v>
      </c>
      <c r="I17" s="52"/>
      <c r="J17" s="54"/>
      <c r="K17" s="64">
        <v>8.0000000000000004E-4</v>
      </c>
    </row>
    <row r="18" spans="1:11" x14ac:dyDescent="0.25">
      <c r="A18" s="48">
        <f t="shared" si="0"/>
        <v>41345</v>
      </c>
      <c r="B18" s="52"/>
      <c r="C18" s="53"/>
      <c r="D18" s="53"/>
      <c r="E18" s="53"/>
      <c r="F18" s="54"/>
      <c r="G18" s="62">
        <v>229.84270000000001</v>
      </c>
      <c r="H18" s="62">
        <v>7.8822999999999999</v>
      </c>
      <c r="I18" s="52"/>
      <c r="J18" s="54"/>
      <c r="K18" s="64">
        <v>0</v>
      </c>
    </row>
    <row r="19" spans="1:11" x14ac:dyDescent="0.25">
      <c r="A19" s="48">
        <f t="shared" si="0"/>
        <v>41346</v>
      </c>
      <c r="B19" s="52"/>
      <c r="C19" s="53"/>
      <c r="D19" s="53"/>
      <c r="E19" s="53"/>
      <c r="F19" s="54"/>
      <c r="G19" s="62">
        <v>228.21430000000001</v>
      </c>
      <c r="H19" s="62">
        <v>7.6683000000000003</v>
      </c>
      <c r="I19" s="52"/>
      <c r="J19" s="54"/>
      <c r="K19" s="64">
        <v>0</v>
      </c>
    </row>
    <row r="20" spans="1:11" x14ac:dyDescent="0.25">
      <c r="A20" s="48">
        <f t="shared" si="0"/>
        <v>41347</v>
      </c>
      <c r="B20" s="52"/>
      <c r="C20" s="53"/>
      <c r="D20" s="53"/>
      <c r="E20" s="53"/>
      <c r="F20" s="54"/>
      <c r="G20" s="62">
        <v>230.35599999999999</v>
      </c>
      <c r="H20" s="62">
        <v>7.6578999999999997</v>
      </c>
      <c r="I20" s="52"/>
      <c r="J20" s="54"/>
      <c r="K20" s="64">
        <v>0</v>
      </c>
    </row>
    <row r="21" spans="1:11" x14ac:dyDescent="0.25">
      <c r="A21" s="48">
        <f t="shared" si="0"/>
        <v>41348</v>
      </c>
      <c r="B21" s="52"/>
      <c r="C21" s="53"/>
      <c r="D21" s="53"/>
      <c r="E21" s="53"/>
      <c r="F21" s="54"/>
      <c r="G21" s="62">
        <v>227.61070000000001</v>
      </c>
      <c r="H21" s="62">
        <v>8.2766000000000002</v>
      </c>
      <c r="I21" s="52"/>
      <c r="J21" s="54"/>
      <c r="K21" s="64">
        <v>0</v>
      </c>
    </row>
    <row r="22" spans="1:11" x14ac:dyDescent="0.25">
      <c r="A22" s="48">
        <f t="shared" si="0"/>
        <v>41349</v>
      </c>
      <c r="B22" s="52"/>
      <c r="C22" s="53"/>
      <c r="D22" s="53"/>
      <c r="E22" s="53"/>
      <c r="F22" s="54"/>
      <c r="G22" s="62">
        <v>227.4631</v>
      </c>
      <c r="H22" s="62">
        <v>7.8882000000000003</v>
      </c>
      <c r="I22" s="52"/>
      <c r="J22" s="54"/>
      <c r="K22" s="64">
        <v>0</v>
      </c>
    </row>
    <row r="23" spans="1:11" x14ac:dyDescent="0.25">
      <c r="A23" s="48">
        <f t="shared" si="0"/>
        <v>41350</v>
      </c>
      <c r="B23" s="52"/>
      <c r="C23" s="53"/>
      <c r="D23" s="53"/>
      <c r="E23" s="53"/>
      <c r="F23" s="54"/>
      <c r="G23" s="62">
        <v>232.7158</v>
      </c>
      <c r="H23" s="62">
        <v>8.4067000000000007</v>
      </c>
      <c r="I23" s="52"/>
      <c r="J23" s="54"/>
      <c r="K23" s="64">
        <v>0</v>
      </c>
    </row>
    <row r="24" spans="1:11" x14ac:dyDescent="0.25">
      <c r="A24" s="48">
        <f t="shared" si="0"/>
        <v>41351</v>
      </c>
      <c r="B24" s="52"/>
      <c r="C24" s="53"/>
      <c r="D24" s="53"/>
      <c r="E24" s="53"/>
      <c r="F24" s="54"/>
      <c r="G24" s="62">
        <v>255.37219999999999</v>
      </c>
      <c r="H24" s="62">
        <v>8.1936</v>
      </c>
      <c r="I24" s="52"/>
      <c r="J24" s="54"/>
      <c r="K24" s="64">
        <v>0</v>
      </c>
    </row>
    <row r="25" spans="1:11" x14ac:dyDescent="0.25">
      <c r="A25" s="48">
        <f t="shared" si="0"/>
        <v>41352</v>
      </c>
      <c r="B25" s="52"/>
      <c r="C25" s="53"/>
      <c r="D25" s="53"/>
      <c r="E25" s="53"/>
      <c r="F25" s="54"/>
      <c r="G25" s="62">
        <v>230.06200000000001</v>
      </c>
      <c r="H25" s="62">
        <v>8.1936</v>
      </c>
      <c r="I25" s="52"/>
      <c r="J25" s="54"/>
      <c r="K25" s="64">
        <v>0</v>
      </c>
    </row>
    <row r="26" spans="1:11" x14ac:dyDescent="0.25">
      <c r="A26" s="48">
        <f t="shared" si="0"/>
        <v>41353</v>
      </c>
      <c r="B26" s="52"/>
      <c r="C26" s="53"/>
      <c r="D26" s="53"/>
      <c r="E26" s="53"/>
      <c r="F26" s="54"/>
      <c r="G26" s="62">
        <v>230.4126</v>
      </c>
      <c r="H26" s="62">
        <v>8.0563000000000002</v>
      </c>
      <c r="I26" s="52"/>
      <c r="J26" s="54"/>
      <c r="K26" s="64">
        <v>0</v>
      </c>
    </row>
    <row r="27" spans="1:11" x14ac:dyDescent="0.25">
      <c r="A27" s="48">
        <f t="shared" si="0"/>
        <v>41354</v>
      </c>
      <c r="B27" s="52"/>
      <c r="C27" s="53"/>
      <c r="D27" s="53"/>
      <c r="E27" s="53"/>
      <c r="F27" s="54"/>
      <c r="G27" s="62">
        <v>231.3236</v>
      </c>
      <c r="H27" s="62">
        <v>7.7342000000000004</v>
      </c>
      <c r="I27" s="52"/>
      <c r="J27" s="54"/>
      <c r="K27" s="64">
        <v>0</v>
      </c>
    </row>
    <row r="28" spans="1:11" x14ac:dyDescent="0.25">
      <c r="A28" s="48">
        <f t="shared" si="0"/>
        <v>41355</v>
      </c>
      <c r="B28" s="52"/>
      <c r="C28" s="53"/>
      <c r="D28" s="53"/>
      <c r="E28" s="53"/>
      <c r="F28" s="54"/>
      <c r="G28" s="62">
        <v>231.4828</v>
      </c>
      <c r="H28" s="62">
        <v>8.6499000000000006</v>
      </c>
      <c r="I28" s="52"/>
      <c r="J28" s="54"/>
      <c r="K28" s="64">
        <v>0</v>
      </c>
    </row>
    <row r="29" spans="1:11" x14ac:dyDescent="0.25">
      <c r="A29" s="48">
        <f t="shared" si="0"/>
        <v>41356</v>
      </c>
      <c r="B29" s="52"/>
      <c r="C29" s="53"/>
      <c r="D29" s="53"/>
      <c r="E29" s="53"/>
      <c r="F29" s="54"/>
      <c r="G29" s="62">
        <v>228.11019999999999</v>
      </c>
      <c r="H29" s="85">
        <v>8.6356000000000002</v>
      </c>
      <c r="I29" s="52"/>
      <c r="J29" s="54"/>
      <c r="K29" s="64">
        <v>0</v>
      </c>
    </row>
    <row r="30" spans="1:11" x14ac:dyDescent="0.25">
      <c r="A30" s="48">
        <f t="shared" si="0"/>
        <v>41357</v>
      </c>
      <c r="B30" s="52"/>
      <c r="C30" s="53"/>
      <c r="D30" s="53"/>
      <c r="E30" s="53"/>
      <c r="F30" s="54"/>
      <c r="G30" s="62">
        <v>233.3817</v>
      </c>
      <c r="H30" s="62">
        <v>7.4470999999999998</v>
      </c>
      <c r="I30" s="52"/>
      <c r="J30" s="54"/>
      <c r="K30" s="64">
        <v>0</v>
      </c>
    </row>
    <row r="31" spans="1:11" x14ac:dyDescent="0.25">
      <c r="A31" s="48">
        <f t="shared" si="0"/>
        <v>41358</v>
      </c>
      <c r="B31" s="52"/>
      <c r="C31" s="53"/>
      <c r="D31" s="53"/>
      <c r="E31" s="53"/>
      <c r="F31" s="54"/>
      <c r="G31" s="62">
        <v>231.3099</v>
      </c>
      <c r="H31" s="62">
        <v>7.4599000000000002</v>
      </c>
      <c r="I31" s="52"/>
      <c r="J31" s="54"/>
      <c r="K31" s="64">
        <v>0</v>
      </c>
    </row>
    <row r="32" spans="1:11" x14ac:dyDescent="0.25">
      <c r="A32" s="48">
        <f t="shared" si="0"/>
        <v>41359</v>
      </c>
      <c r="B32" s="52"/>
      <c r="C32" s="53"/>
      <c r="D32" s="53"/>
      <c r="E32" s="53"/>
      <c r="F32" s="54"/>
      <c r="G32" s="62">
        <v>231.20189999999999</v>
      </c>
      <c r="H32" s="62">
        <v>7.1353</v>
      </c>
      <c r="I32" s="52"/>
      <c r="J32" s="54"/>
      <c r="K32" s="64">
        <v>0</v>
      </c>
    </row>
    <row r="33" spans="1:11" x14ac:dyDescent="0.25">
      <c r="A33" s="48">
        <f t="shared" si="0"/>
        <v>41360</v>
      </c>
      <c r="B33" s="52"/>
      <c r="C33" s="53"/>
      <c r="D33" s="53"/>
      <c r="E33" s="53"/>
      <c r="F33" s="54"/>
      <c r="G33" s="62">
        <v>232.2354</v>
      </c>
      <c r="H33" s="62">
        <v>7.2925000000000004</v>
      </c>
      <c r="I33" s="52"/>
      <c r="J33" s="54"/>
      <c r="K33" s="64">
        <v>0</v>
      </c>
    </row>
    <row r="34" spans="1:11" x14ac:dyDescent="0.25">
      <c r="A34" s="48">
        <f t="shared" si="0"/>
        <v>41361</v>
      </c>
      <c r="B34" s="52"/>
      <c r="C34" s="53"/>
      <c r="D34" s="53"/>
      <c r="E34" s="53"/>
      <c r="F34" s="54"/>
      <c r="G34" s="62">
        <v>230.941</v>
      </c>
      <c r="H34" s="62">
        <v>8.2152999999999992</v>
      </c>
      <c r="I34" s="52"/>
      <c r="J34" s="54"/>
      <c r="K34" s="64">
        <v>0</v>
      </c>
    </row>
    <row r="35" spans="1:11" x14ac:dyDescent="0.25">
      <c r="A35" s="48">
        <f t="shared" si="0"/>
        <v>41362</v>
      </c>
      <c r="B35" s="52"/>
      <c r="C35" s="53"/>
      <c r="D35" s="53"/>
      <c r="E35" s="53"/>
      <c r="F35" s="54"/>
      <c r="G35" s="62">
        <v>232.29060000000001</v>
      </c>
      <c r="H35" s="62">
        <v>8.3111999999999995</v>
      </c>
      <c r="I35" s="52"/>
      <c r="J35" s="54"/>
      <c r="K35" s="64">
        <v>2E-3</v>
      </c>
    </row>
    <row r="36" spans="1:11" x14ac:dyDescent="0.25">
      <c r="A36" s="48">
        <f t="shared" si="0"/>
        <v>41363</v>
      </c>
      <c r="B36" s="52"/>
      <c r="C36" s="53"/>
      <c r="D36" s="53"/>
      <c r="E36" s="53"/>
      <c r="F36" s="54"/>
      <c r="G36" s="62">
        <v>234.86879999999999</v>
      </c>
      <c r="H36" s="62">
        <v>8.3630999999999993</v>
      </c>
      <c r="I36" s="52"/>
      <c r="J36" s="54"/>
      <c r="K36" s="64">
        <v>0</v>
      </c>
    </row>
    <row r="37" spans="1:11" x14ac:dyDescent="0.25">
      <c r="A37" s="65">
        <f t="shared" si="0"/>
        <v>41364</v>
      </c>
      <c r="B37" s="66"/>
      <c r="C37" s="67"/>
      <c r="D37" s="67"/>
      <c r="E37" s="67"/>
      <c r="F37" s="68"/>
      <c r="G37" s="69">
        <v>234.13570000000001</v>
      </c>
      <c r="H37" s="69">
        <v>8.3055000000000003</v>
      </c>
      <c r="I37" s="66"/>
      <c r="J37" s="68"/>
      <c r="K37" s="82">
        <v>0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224.0214</v>
      </c>
      <c r="H39" s="41">
        <f>+MIN(H7:H37)</f>
        <v>6.4690000000000003</v>
      </c>
      <c r="I39" s="41"/>
      <c r="J39" s="41"/>
      <c r="K39" s="41">
        <f>+MIN(K7:K37)</f>
        <v>0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24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x14ac:dyDescent="0.25">
      <c r="A42" s="16"/>
      <c r="B42" s="127"/>
      <c r="C42" s="128"/>
      <c r="D42" s="128"/>
      <c r="E42" s="128"/>
      <c r="F42" s="128"/>
      <c r="G42" s="128"/>
      <c r="H42" s="128"/>
      <c r="I42" s="128"/>
      <c r="J42" s="128"/>
      <c r="K42" s="129"/>
    </row>
    <row r="43" spans="1:11" x14ac:dyDescent="0.25">
      <c r="A43" s="16"/>
      <c r="B43" s="127"/>
      <c r="C43" s="128"/>
      <c r="D43" s="128"/>
      <c r="E43" s="128"/>
      <c r="F43" s="128"/>
      <c r="G43" s="128"/>
      <c r="H43" s="128"/>
      <c r="I43" s="128"/>
      <c r="J43" s="128"/>
      <c r="K43" s="129"/>
    </row>
    <row r="44" spans="1:11" x14ac:dyDescent="0.25">
      <c r="A44" s="16"/>
      <c r="B44" s="127"/>
      <c r="C44" s="128"/>
      <c r="D44" s="128"/>
      <c r="E44" s="128"/>
      <c r="F44" s="128"/>
      <c r="G44" s="128"/>
      <c r="H44" s="128"/>
      <c r="I44" s="128"/>
      <c r="J44" s="128"/>
      <c r="K44" s="129"/>
    </row>
    <row r="45" spans="1:11" x14ac:dyDescent="0.25">
      <c r="A45" s="16"/>
      <c r="B45" s="130"/>
      <c r="C45" s="131"/>
      <c r="D45" s="131"/>
      <c r="E45" s="131"/>
      <c r="F45" s="131"/>
      <c r="G45" s="131"/>
      <c r="H45" s="131"/>
      <c r="I45" s="131"/>
      <c r="J45" s="131"/>
      <c r="K45" s="13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2013-01-10T22:14:32Z</cp:lastPrinted>
  <dcterms:created xsi:type="dcterms:W3CDTF">2012-06-19T15:23:28Z</dcterms:created>
  <dcterms:modified xsi:type="dcterms:W3CDTF">2015-06-11T18:42:08Z</dcterms:modified>
</cp:coreProperties>
</file>