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CHIHUAHUA, S. DE R.L. DE C.V\2012\06-2012\"/>
    </mc:Choice>
  </mc:AlternateContent>
  <bookViews>
    <workbookView xWindow="-15" yWindow="-15" windowWidth="10260" windowHeight="8115"/>
  </bookViews>
  <sheets>
    <sheet name="Gloria a Dios" sheetId="7" r:id="rId1"/>
    <sheet name="Samalayuca" sheetId="8" r:id="rId2"/>
  </sheets>
  <externalReferences>
    <externalReference r:id="rId3"/>
  </externalReferences>
  <definedNames>
    <definedName name="_xlnm.Print_Area" localSheetId="0">'Gloria a Dios'!$A$1:$O$52</definedName>
    <definedName name="_xlnm.Print_Area" localSheetId="1">Samalayuca!$A$1:$O$52</definedName>
    <definedName name="regiones">[1]Promedios!$Q$4:$Q$5</definedName>
  </definedNames>
  <calcPr calcId="152511"/>
</workbook>
</file>

<file path=xl/calcChain.xml><?xml version="1.0" encoding="utf-8"?>
<calcChain xmlns="http://schemas.openxmlformats.org/spreadsheetml/2006/main">
  <c r="A8" i="8" l="1"/>
  <c r="A9" i="7"/>
  <c r="A9" i="8" s="1"/>
  <c r="N44" i="8"/>
  <c r="M44" i="8"/>
  <c r="N43" i="8"/>
  <c r="M43" i="8"/>
  <c r="N42" i="8"/>
  <c r="M42" i="8"/>
  <c r="N41" i="8"/>
  <c r="M41" i="8"/>
  <c r="N44" i="7"/>
  <c r="M44" i="7"/>
  <c r="N43" i="7"/>
  <c r="M43" i="7"/>
  <c r="N42" i="7"/>
  <c r="M42" i="7"/>
  <c r="N41" i="7"/>
  <c r="M41" i="7"/>
  <c r="A10" i="7" l="1"/>
  <c r="K44" i="8"/>
  <c r="J44" i="8"/>
  <c r="I44" i="8"/>
  <c r="H44" i="8"/>
  <c r="G44" i="8"/>
  <c r="F44" i="8"/>
  <c r="E44" i="8"/>
  <c r="D44" i="8"/>
  <c r="C44" i="8"/>
  <c r="B44" i="8"/>
  <c r="K43" i="8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4" i="7"/>
  <c r="J44" i="7"/>
  <c r="I44" i="7"/>
  <c r="H44" i="7"/>
  <c r="G44" i="7"/>
  <c r="F44" i="7"/>
  <c r="E44" i="7"/>
  <c r="D44" i="7"/>
  <c r="C44" i="7"/>
  <c r="B44" i="7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  <c r="A11" i="7" l="1"/>
  <c r="A10" i="8"/>
  <c r="A12" i="7" l="1"/>
  <c r="A11" i="8"/>
  <c r="A13" i="7" l="1"/>
  <c r="A12" i="8"/>
  <c r="A14" i="7" l="1"/>
  <c r="A13" i="8"/>
  <c r="A15" i="7" l="1"/>
  <c r="A14" i="8"/>
  <c r="A16" i="7" l="1"/>
  <c r="A15" i="8"/>
  <c r="A17" i="7" l="1"/>
  <c r="A16" i="8"/>
  <c r="A18" i="7" l="1"/>
  <c r="A17" i="8"/>
  <c r="A19" i="7" l="1"/>
  <c r="A18" i="8"/>
  <c r="A20" i="7" l="1"/>
  <c r="A19" i="8"/>
  <c r="A21" i="7" l="1"/>
  <c r="A20" i="8"/>
  <c r="A22" i="7" l="1"/>
  <c r="A21" i="8"/>
  <c r="A23" i="7" l="1"/>
  <c r="A22" i="8"/>
  <c r="A24" i="7" l="1"/>
  <c r="A23" i="8"/>
  <c r="A25" i="7" l="1"/>
  <c r="A24" i="8"/>
  <c r="A26" i="7" l="1"/>
  <c r="A25" i="8"/>
  <c r="A27" i="7" l="1"/>
  <c r="A26" i="8"/>
  <c r="A28" i="7" l="1"/>
  <c r="A27" i="8"/>
  <c r="A29" i="7" l="1"/>
  <c r="A28" i="8"/>
  <c r="A30" i="7" l="1"/>
  <c r="A29" i="8"/>
  <c r="A31" i="7" l="1"/>
  <c r="A30" i="8"/>
  <c r="A32" i="7" l="1"/>
  <c r="A31" i="8"/>
  <c r="A33" i="7" l="1"/>
  <c r="A32" i="8"/>
  <c r="A34" i="7" l="1"/>
  <c r="A33" i="8"/>
  <c r="A35" i="7" l="1"/>
  <c r="A34" i="8"/>
  <c r="A36" i="7" l="1"/>
  <c r="A35" i="8"/>
  <c r="A37" i="7" l="1"/>
  <c r="A37" i="8" s="1"/>
  <c r="A36" i="8"/>
</calcChain>
</file>

<file path=xl/sharedStrings.xml><?xml version="1.0" encoding="utf-8"?>
<sst xmlns="http://schemas.openxmlformats.org/spreadsheetml/2006/main" count="52" uniqueCount="27">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</sst>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7" xfId="0" applyNumberFormat="1" applyFont="1" applyBorder="1" applyProtection="1">
      <protection locked="0"/>
    </xf>
    <xf numFmtId="165" fontId="10" fillId="0" borderId="5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4" xfId="0" applyNumberFormat="1" applyFont="1" applyBorder="1" applyProtection="1">
      <protection locked="0"/>
    </xf>
    <xf numFmtId="165" fontId="10" fillId="0" borderId="2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9" fillId="0" borderId="27" xfId="0" applyNumberFormat="1" applyFont="1" applyFill="1" applyBorder="1" applyAlignment="1" applyProtection="1">
      <alignment horizontal="left"/>
      <protection locked="0"/>
    </xf>
    <xf numFmtId="165" fontId="10" fillId="0" borderId="12" xfId="1" applyNumberFormat="1" applyFont="1" applyFill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4" fontId="9" fillId="0" borderId="28" xfId="0" applyNumberFormat="1" applyFont="1" applyFill="1" applyBorder="1" applyAlignment="1" applyProtection="1">
      <alignment horizontal="left"/>
      <protection locked="0"/>
    </xf>
    <xf numFmtId="165" fontId="10" fillId="0" borderId="14" xfId="1" applyNumberFormat="1" applyFont="1" applyBorder="1" applyAlignment="1" applyProtection="1">
      <alignment horizontal="center" vertical="center"/>
      <protection locked="0"/>
    </xf>
    <xf numFmtId="165" fontId="10" fillId="0" borderId="25" xfId="1" applyNumberFormat="1" applyFont="1" applyBorder="1" applyAlignment="1" applyProtection="1">
      <alignment horizontal="center" vertical="center"/>
      <protection locked="0"/>
    </xf>
    <xf numFmtId="165" fontId="10" fillId="0" borderId="13" xfId="1" applyNumberFormat="1" applyFont="1" applyFill="1" applyBorder="1" applyAlignment="1" applyProtection="1">
      <alignment horizontal="center" vertical="center"/>
      <protection locked="0"/>
    </xf>
    <xf numFmtId="0" fontId="6" fillId="4" borderId="2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5" fontId="10" fillId="0" borderId="30" xfId="1" applyNumberFormat="1" applyFont="1" applyFill="1" applyBorder="1" applyAlignment="1" applyProtection="1">
      <alignment horizontal="center" vertical="center"/>
      <protection locked="0"/>
    </xf>
    <xf numFmtId="165" fontId="10" fillId="0" borderId="31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3" xfId="0" applyNumberFormat="1" applyFont="1" applyBorder="1" applyProtection="1">
      <protection locked="0"/>
    </xf>
    <xf numFmtId="165" fontId="10" fillId="0" borderId="34" xfId="0" applyNumberFormat="1" applyFont="1" applyBorder="1" applyProtection="1">
      <protection locked="0"/>
    </xf>
    <xf numFmtId="165" fontId="10" fillId="0" borderId="31" xfId="0" applyNumberFormat="1" applyFont="1" applyBorder="1" applyProtection="1">
      <protection locked="0"/>
    </xf>
    <xf numFmtId="165" fontId="10" fillId="0" borderId="35" xfId="0" applyNumberFormat="1" applyFont="1" applyBorder="1" applyProtection="1">
      <protection locked="0"/>
    </xf>
    <xf numFmtId="165" fontId="10" fillId="0" borderId="30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32" xfId="0" applyNumberFormat="1" applyFont="1" applyBorder="1" applyProtection="1">
      <protection locked="0"/>
    </xf>
    <xf numFmtId="165" fontId="10" fillId="0" borderId="36" xfId="0" applyNumberFormat="1" applyFont="1" applyBorder="1" applyProtection="1">
      <protection locked="0"/>
    </xf>
    <xf numFmtId="0" fontId="5" fillId="0" borderId="37" xfId="0" applyFont="1" applyFill="1" applyBorder="1"/>
    <xf numFmtId="0" fontId="5" fillId="0" borderId="38" xfId="0" applyFont="1" applyFill="1" applyBorder="1"/>
    <xf numFmtId="0" fontId="5" fillId="0" borderId="27" xfId="0" applyFont="1" applyFill="1" applyBorder="1"/>
    <xf numFmtId="0" fontId="5" fillId="0" borderId="28" xfId="0" applyFont="1" applyFill="1" applyBorder="1" applyAlignment="1">
      <alignment wrapText="1"/>
    </xf>
    <xf numFmtId="0" fontId="6" fillId="0" borderId="9" xfId="0" applyFont="1" applyBorder="1" applyAlignment="1">
      <alignment horizontal="left" vertical="center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1</xdr:row>
      <xdr:rowOff>104775</xdr:rowOff>
    </xdr:from>
    <xdr:to>
      <xdr:col>13</xdr:col>
      <xdr:colOff>647432</xdr:colOff>
      <xdr:row>4</xdr:row>
      <xdr:rowOff>139753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3325" y="514350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tabSelected="1" view="pageBreakPreview" zoomScale="60" zoomScaleNormal="90" workbookViewId="0">
      <selection activeCell="Q6" sqref="Q6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4" s="25" customFormat="1" ht="9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25">
      <c r="A3" s="66" t="s">
        <v>1</v>
      </c>
      <c r="B3" s="66"/>
      <c r="C3" s="67" t="s">
        <v>26</v>
      </c>
      <c r="D3" s="67"/>
      <c r="E3" s="67"/>
      <c r="F3" s="67"/>
      <c r="G3" s="67"/>
      <c r="H3" s="67"/>
      <c r="I3" s="67"/>
      <c r="J3" s="67"/>
      <c r="K3" s="67"/>
      <c r="L3" s="1"/>
      <c r="M3" s="2"/>
      <c r="N3" s="2"/>
    </row>
    <row r="4" spans="1:14" x14ac:dyDescent="0.25">
      <c r="A4" s="68" t="s">
        <v>2</v>
      </c>
      <c r="B4" s="66"/>
      <c r="C4" s="67" t="s">
        <v>24</v>
      </c>
      <c r="D4" s="67"/>
      <c r="E4" s="67"/>
      <c r="F4" s="67"/>
      <c r="G4" s="67"/>
      <c r="H4" s="67"/>
      <c r="I4" s="67"/>
      <c r="J4" s="67"/>
      <c r="K4" s="67"/>
      <c r="L4" s="1"/>
      <c r="M4" s="2"/>
      <c r="N4" s="2"/>
    </row>
    <row r="5" spans="1:14" x14ac:dyDescent="0.25">
      <c r="A5" s="68" t="s">
        <v>3</v>
      </c>
      <c r="B5" s="68"/>
      <c r="C5" s="67" t="s">
        <v>4</v>
      </c>
      <c r="D5" s="67"/>
      <c r="E5" s="23"/>
      <c r="F5" s="23"/>
      <c r="G5" s="23"/>
      <c r="H5" s="23"/>
      <c r="I5" s="23"/>
      <c r="J5" s="23"/>
      <c r="K5" s="23"/>
      <c r="L5" s="3"/>
    </row>
    <row r="6" spans="1:14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7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28" t="s">
        <v>15</v>
      </c>
      <c r="L7" s="6"/>
      <c r="M7" s="36" t="s">
        <v>16</v>
      </c>
      <c r="N7" s="37" t="s">
        <v>17</v>
      </c>
    </row>
    <row r="8" spans="1:14" x14ac:dyDescent="0.25">
      <c r="A8" s="29">
        <v>41061</v>
      </c>
      <c r="B8" s="7">
        <v>93.628707885742187</v>
      </c>
      <c r="C8" s="8">
        <v>0.33842620253562927</v>
      </c>
      <c r="D8" s="8">
        <v>2.028378963470459</v>
      </c>
      <c r="E8" s="8">
        <v>2.3668050765991211</v>
      </c>
      <c r="F8" s="8">
        <v>3.4950530529022217</v>
      </c>
      <c r="G8" s="8">
        <v>231.73189513157894</v>
      </c>
      <c r="H8" s="8">
        <v>14.477866904583832</v>
      </c>
      <c r="I8" s="8">
        <v>38.225929337775263</v>
      </c>
      <c r="J8" s="8">
        <v>49.786517969931253</v>
      </c>
      <c r="K8" s="8">
        <v>3.3806126003092941E-2</v>
      </c>
      <c r="L8" s="26"/>
      <c r="M8" s="38"/>
      <c r="N8" s="30"/>
    </row>
    <row r="9" spans="1:14" x14ac:dyDescent="0.25">
      <c r="A9" s="29">
        <f>+A8+1</f>
        <v>41062</v>
      </c>
      <c r="B9" s="9">
        <v>93.474609375</v>
      </c>
      <c r="C9" s="10">
        <v>0.34771299362182617</v>
      </c>
      <c r="D9" s="11">
        <v>2.0077266693115234</v>
      </c>
      <c r="E9" s="10">
        <v>2.3554396629333496</v>
      </c>
      <c r="F9" s="10">
        <v>3.6757063865661621</v>
      </c>
      <c r="G9" s="10">
        <v>231.03500002916664</v>
      </c>
      <c r="H9" s="10">
        <v>14.676769591030999</v>
      </c>
      <c r="I9" s="10">
        <v>38.264698600118933</v>
      </c>
      <c r="J9" s="11">
        <v>49.812374870123335</v>
      </c>
      <c r="K9" s="11">
        <v>2.9050451022720445E-2</v>
      </c>
      <c r="L9" s="26"/>
      <c r="M9" s="38"/>
      <c r="N9" s="30"/>
    </row>
    <row r="10" spans="1:14" x14ac:dyDescent="0.25">
      <c r="A10" s="29">
        <f t="shared" ref="A10:A37" si="0">+A9+1</f>
        <v>41063</v>
      </c>
      <c r="B10" s="9">
        <v>93.316963195800781</v>
      </c>
      <c r="C10" s="10">
        <v>0.35059008002281189</v>
      </c>
      <c r="D10" s="11">
        <v>1.9941788911819458</v>
      </c>
      <c r="E10" s="10">
        <v>2.3447690010070801</v>
      </c>
      <c r="F10" s="10">
        <v>3.915086030960083</v>
      </c>
      <c r="G10" s="10">
        <v>232.5318416473684</v>
      </c>
      <c r="H10" s="10">
        <v>16.277694493504502</v>
      </c>
      <c r="I10" s="10">
        <v>38.284375135816227</v>
      </c>
      <c r="J10" s="11">
        <v>49.828133185858853</v>
      </c>
      <c r="K10" s="11">
        <v>8.0856760019700144E-2</v>
      </c>
      <c r="L10" s="26"/>
      <c r="M10" s="39"/>
      <c r="N10" s="31"/>
    </row>
    <row r="11" spans="1:14" x14ac:dyDescent="0.25">
      <c r="A11" s="29">
        <f t="shared" si="0"/>
        <v>41064</v>
      </c>
      <c r="B11" s="9">
        <v>93.082359313964844</v>
      </c>
      <c r="C11" s="10">
        <v>0.3116193413734436</v>
      </c>
      <c r="D11" s="11">
        <v>2.0415644645690918</v>
      </c>
      <c r="E11" s="10">
        <v>2.3531837463378906</v>
      </c>
      <c r="F11" s="10">
        <v>4.073976993560791</v>
      </c>
      <c r="G11" s="10">
        <v>234.14569094583331</v>
      </c>
      <c r="H11" s="10">
        <v>15.960739040923682</v>
      </c>
      <c r="I11" s="10">
        <v>38.373573989859722</v>
      </c>
      <c r="J11" s="11">
        <v>49.884896828479803</v>
      </c>
      <c r="K11" s="31">
        <v>5.5541345917730113E-2</v>
      </c>
      <c r="L11" s="26"/>
      <c r="M11" s="39"/>
      <c r="N11" s="31"/>
    </row>
    <row r="12" spans="1:14" x14ac:dyDescent="0.25">
      <c r="A12" s="29">
        <f t="shared" si="0"/>
        <v>41065</v>
      </c>
      <c r="B12" s="9">
        <v>93.442481994628906</v>
      </c>
      <c r="C12" s="10">
        <v>0.41294017434120178</v>
      </c>
      <c r="D12" s="11">
        <v>1.8171181678771973</v>
      </c>
      <c r="E12" s="10">
        <v>2.2300584316253662</v>
      </c>
      <c r="F12" s="10">
        <v>3.8220160007476807</v>
      </c>
      <c r="G12" s="10">
        <v>237.96305449583329</v>
      </c>
      <c r="H12" s="10">
        <v>15.992698191171336</v>
      </c>
      <c r="I12" s="10">
        <v>38.358950245008089</v>
      </c>
      <c r="J12" s="11">
        <v>49.907684328689399</v>
      </c>
      <c r="K12" s="31">
        <v>9.5491676045218396E-2</v>
      </c>
      <c r="L12" s="26"/>
      <c r="M12" s="39"/>
      <c r="N12" s="31"/>
    </row>
    <row r="13" spans="1:14" x14ac:dyDescent="0.25">
      <c r="A13" s="29">
        <f t="shared" si="0"/>
        <v>41066</v>
      </c>
      <c r="B13" s="9">
        <v>92.878860473632812</v>
      </c>
      <c r="C13" s="10">
        <v>0.36302641034126282</v>
      </c>
      <c r="D13" s="11">
        <v>2.0130126476287842</v>
      </c>
      <c r="E13" s="10">
        <v>2.3760390281677246</v>
      </c>
      <c r="F13" s="10">
        <v>4.1493535041809082</v>
      </c>
      <c r="G13" s="10">
        <v>235.55858576249997</v>
      </c>
      <c r="H13" s="10">
        <v>16.008690889362505</v>
      </c>
      <c r="I13" s="10">
        <v>38.446809535241023</v>
      </c>
      <c r="J13" s="11">
        <v>49.9048359630875</v>
      </c>
      <c r="K13" s="10">
        <v>9.5587167721263605E-2</v>
      </c>
      <c r="L13" s="26"/>
      <c r="M13" s="39"/>
      <c r="N13" s="31"/>
    </row>
    <row r="14" spans="1:14" x14ac:dyDescent="0.25">
      <c r="A14" s="29">
        <f t="shared" si="0"/>
        <v>41067</v>
      </c>
      <c r="B14" s="9">
        <v>93.04522705078125</v>
      </c>
      <c r="C14" s="10">
        <v>0.36376813054084778</v>
      </c>
      <c r="D14" s="10">
        <v>1.9950591325759888</v>
      </c>
      <c r="E14" s="10">
        <v>2.3588273525238037</v>
      </c>
      <c r="F14" s="10">
        <v>3.9834368228912354</v>
      </c>
      <c r="G14" s="10">
        <v>235.35469457499997</v>
      </c>
      <c r="H14" s="10">
        <v>15.333582063830681</v>
      </c>
      <c r="I14" s="10">
        <v>38.424512374064214</v>
      </c>
      <c r="J14" s="11">
        <v>49.899181017341292</v>
      </c>
      <c r="K14" s="10">
        <v>5.5391174747457583E-2</v>
      </c>
      <c r="L14" s="26"/>
      <c r="M14" s="39"/>
      <c r="N14" s="31"/>
    </row>
    <row r="15" spans="1:14" x14ac:dyDescent="0.25">
      <c r="A15" s="29">
        <f t="shared" si="0"/>
        <v>41068</v>
      </c>
      <c r="B15" s="9">
        <v>93.284217834472656</v>
      </c>
      <c r="C15" s="10">
        <v>0.36393341422080994</v>
      </c>
      <c r="D15" s="10">
        <v>2.0220863819122314</v>
      </c>
      <c r="E15" s="10">
        <v>2.3860197067260742</v>
      </c>
      <c r="F15" s="10">
        <v>3.8376739025115967</v>
      </c>
      <c r="G15" s="10">
        <v>234.77645858333332</v>
      </c>
      <c r="H15" s="10">
        <v>15.318263800030651</v>
      </c>
      <c r="I15" s="10">
        <v>38.496285120139291</v>
      </c>
      <c r="J15" s="11">
        <v>50.073098620387512</v>
      </c>
      <c r="K15" s="31">
        <v>5.533583890854904E-2</v>
      </c>
      <c r="L15" s="26"/>
      <c r="M15" s="39"/>
      <c r="N15" s="31"/>
    </row>
    <row r="16" spans="1:14" x14ac:dyDescent="0.25">
      <c r="A16" s="29">
        <f t="shared" si="0"/>
        <v>41069</v>
      </c>
      <c r="B16" s="9">
        <v>93.452400207519531</v>
      </c>
      <c r="C16" s="10">
        <v>0.3670351505279541</v>
      </c>
      <c r="D16" s="10">
        <v>2.0204489231109619</v>
      </c>
      <c r="E16" s="10">
        <v>2.387484073638916</v>
      </c>
      <c r="F16" s="10">
        <v>3.7372994422912598</v>
      </c>
      <c r="G16" s="10">
        <v>236.40252469166666</v>
      </c>
      <c r="H16" s="10">
        <v>20.140012120942089</v>
      </c>
      <c r="I16" s="10">
        <v>38.178646335902542</v>
      </c>
      <c r="J16" s="11">
        <v>49.714488669719465</v>
      </c>
      <c r="K16" s="31">
        <v>6.644932458273968E-2</v>
      </c>
      <c r="L16" s="26"/>
      <c r="M16" s="39"/>
      <c r="N16" s="31"/>
    </row>
    <row r="17" spans="1:14" x14ac:dyDescent="0.25">
      <c r="A17" s="29">
        <f t="shared" si="0"/>
        <v>41070</v>
      </c>
      <c r="B17" s="9">
        <v>93.451705932617188</v>
      </c>
      <c r="C17" s="10">
        <v>0.35771074891090393</v>
      </c>
      <c r="D17" s="10">
        <v>2.0330712795257568</v>
      </c>
      <c r="E17" s="10">
        <v>2.3907821178436279</v>
      </c>
      <c r="F17" s="10">
        <v>3.740161657333374</v>
      </c>
      <c r="G17" s="10">
        <v>239.2439090708333</v>
      </c>
      <c r="H17" s="10">
        <v>21.095852912828878</v>
      </c>
      <c r="I17" s="10">
        <v>38.218742513854295</v>
      </c>
      <c r="J17" s="11">
        <v>49.770243897005749</v>
      </c>
      <c r="K17" s="31">
        <v>6.2165033202485349E-2</v>
      </c>
      <c r="L17" s="26"/>
      <c r="M17" s="39"/>
      <c r="N17" s="31"/>
    </row>
    <row r="18" spans="1:14" x14ac:dyDescent="0.25">
      <c r="A18" s="29">
        <f t="shared" si="0"/>
        <v>41071</v>
      </c>
      <c r="B18" s="9">
        <v>93.646675109863281</v>
      </c>
      <c r="C18" s="10">
        <v>0.43185773491859436</v>
      </c>
      <c r="D18" s="10">
        <v>1.9244958162307739</v>
      </c>
      <c r="E18" s="10">
        <v>2.3563535213470459</v>
      </c>
      <c r="F18" s="10">
        <v>3.570549488067627</v>
      </c>
      <c r="G18" s="10">
        <v>243.75645043749998</v>
      </c>
      <c r="H18" s="10">
        <v>18.510960132133597</v>
      </c>
      <c r="I18" s="10">
        <v>38.191970541197911</v>
      </c>
      <c r="J18" s="11">
        <v>49.75073805779892</v>
      </c>
      <c r="K18" s="31">
        <v>6.1692700377855472E-2</v>
      </c>
      <c r="L18" s="26"/>
      <c r="M18" s="39"/>
      <c r="N18" s="31"/>
    </row>
    <row r="19" spans="1:14" x14ac:dyDescent="0.25">
      <c r="A19" s="29">
        <f t="shared" si="0"/>
        <v>41072</v>
      </c>
      <c r="B19" s="9">
        <v>93.615890502929688</v>
      </c>
      <c r="C19" s="10">
        <v>0.46762955188751221</v>
      </c>
      <c r="D19" s="10">
        <v>1.8245986700057983</v>
      </c>
      <c r="E19" s="10">
        <v>2.2922282218933105</v>
      </c>
      <c r="F19" s="10">
        <v>3.6517574787139893</v>
      </c>
      <c r="G19" s="10">
        <v>236.01541296666662</v>
      </c>
      <c r="H19" s="10">
        <v>19.214801019942755</v>
      </c>
      <c r="I19" s="10">
        <v>38.246979469461564</v>
      </c>
      <c r="J19" s="11">
        <v>49.802364151166877</v>
      </c>
      <c r="K19" s="31">
        <v>4.1001087061131959E-2</v>
      </c>
      <c r="L19" s="26"/>
      <c r="M19" s="39"/>
      <c r="N19" s="31"/>
    </row>
    <row r="20" spans="1:14" x14ac:dyDescent="0.25">
      <c r="A20" s="29">
        <f t="shared" si="0"/>
        <v>41073</v>
      </c>
      <c r="B20" s="9">
        <v>93.161514282226562</v>
      </c>
      <c r="C20" s="10">
        <v>0.4379691481590271</v>
      </c>
      <c r="D20" s="10">
        <v>1.9302312135696411</v>
      </c>
      <c r="E20" s="10">
        <v>2.3682003021240234</v>
      </c>
      <c r="F20" s="10">
        <v>3.9166469573974609</v>
      </c>
      <c r="G20" s="10">
        <v>236.97613939999997</v>
      </c>
      <c r="H20" s="10">
        <v>14.910231413103729</v>
      </c>
      <c r="I20" s="10">
        <v>38.372679229132125</v>
      </c>
      <c r="J20" s="11">
        <v>49.848023598903922</v>
      </c>
      <c r="K20" s="31">
        <v>6.6264366651846929E-2</v>
      </c>
      <c r="L20" s="26"/>
      <c r="M20" s="39"/>
      <c r="N20" s="31"/>
    </row>
    <row r="21" spans="1:14" x14ac:dyDescent="0.25">
      <c r="A21" s="29">
        <f t="shared" si="0"/>
        <v>41074</v>
      </c>
      <c r="B21" s="9">
        <v>93.182533264160156</v>
      </c>
      <c r="C21" s="10">
        <v>0.41211342811584473</v>
      </c>
      <c r="D21" s="10">
        <v>1.9252163171768188</v>
      </c>
      <c r="E21" s="10">
        <v>2.3373298645019531</v>
      </c>
      <c r="F21" s="10">
        <v>3.9446251392364502</v>
      </c>
      <c r="G21" s="10">
        <v>236.37522658749998</v>
      </c>
      <c r="H21" s="10">
        <v>21.356290427446513</v>
      </c>
      <c r="I21" s="10">
        <v>38.375658611598006</v>
      </c>
      <c r="J21" s="11">
        <v>49.868090638096042</v>
      </c>
      <c r="K21" s="31">
        <v>9.6582066718066489E-2</v>
      </c>
      <c r="L21" s="26"/>
      <c r="M21" s="39"/>
      <c r="N21" s="31"/>
    </row>
    <row r="22" spans="1:14" x14ac:dyDescent="0.25">
      <c r="A22" s="29">
        <f t="shared" si="0"/>
        <v>41075</v>
      </c>
      <c r="B22" s="9">
        <v>93.406845092773438</v>
      </c>
      <c r="C22" s="10">
        <v>0.39953029155731201</v>
      </c>
      <c r="D22" s="10">
        <v>2.0153014659881592</v>
      </c>
      <c r="E22" s="10">
        <v>2.4148316383361816</v>
      </c>
      <c r="F22" s="10">
        <v>3.6613414287567139</v>
      </c>
      <c r="G22" s="10">
        <v>237.55549712631574</v>
      </c>
      <c r="H22" s="10">
        <v>17.239230487461707</v>
      </c>
      <c r="I22" s="10">
        <v>38.254256400054558</v>
      </c>
      <c r="J22" s="11">
        <v>49.767558750145817</v>
      </c>
      <c r="K22" s="31">
        <v>5.2980944558261626E-2</v>
      </c>
      <c r="L22" s="26"/>
      <c r="M22" s="39"/>
      <c r="N22" s="31"/>
    </row>
    <row r="23" spans="1:14" x14ac:dyDescent="0.25">
      <c r="A23" s="29">
        <f t="shared" si="0"/>
        <v>41076</v>
      </c>
      <c r="B23" s="9">
        <v>93.576377868652344</v>
      </c>
      <c r="C23" s="10">
        <v>0.4402891993522644</v>
      </c>
      <c r="D23" s="10">
        <v>1.9553356170654297</v>
      </c>
      <c r="E23" s="10">
        <v>2.3956248760223389</v>
      </c>
      <c r="F23" s="10">
        <v>3.543271541595459</v>
      </c>
      <c r="G23" s="10">
        <v>226.85187107916664</v>
      </c>
      <c r="H23" s="10">
        <v>21.505234998319981</v>
      </c>
      <c r="I23" s="10">
        <v>38.206733566234483</v>
      </c>
      <c r="J23" s="11">
        <v>49.739117506080255</v>
      </c>
      <c r="K23" s="31">
        <v>6.4371553404221626E-2</v>
      </c>
      <c r="L23" s="26"/>
      <c r="M23" s="39"/>
      <c r="N23" s="31"/>
    </row>
    <row r="24" spans="1:14" x14ac:dyDescent="0.25">
      <c r="A24" s="29">
        <f t="shared" si="0"/>
        <v>41077</v>
      </c>
      <c r="B24" s="9">
        <v>93.197402954101563</v>
      </c>
      <c r="C24" s="10">
        <v>0.4107452929019928</v>
      </c>
      <c r="D24" s="10">
        <v>2.0280792713165283</v>
      </c>
      <c r="E24" s="10">
        <v>2.4388246536254883</v>
      </c>
      <c r="F24" s="10">
        <v>3.8146557807922363</v>
      </c>
      <c r="G24" s="10">
        <v>224.46015675416663</v>
      </c>
      <c r="H24" s="10">
        <v>16.076737249850776</v>
      </c>
      <c r="I24" s="10">
        <v>38.309697665365142</v>
      </c>
      <c r="J24" s="11">
        <v>49.786152155707619</v>
      </c>
      <c r="K24" s="31">
        <v>7.646217942068384E-2</v>
      </c>
      <c r="L24" s="26"/>
      <c r="M24" s="39"/>
      <c r="N24" s="31"/>
    </row>
    <row r="25" spans="1:14" x14ac:dyDescent="0.25">
      <c r="A25" s="29">
        <f t="shared" si="0"/>
        <v>41078</v>
      </c>
      <c r="B25" s="9">
        <v>92.860603332519531</v>
      </c>
      <c r="C25" s="10">
        <v>0.34613540768623352</v>
      </c>
      <c r="D25" s="10">
        <v>2.0805428028106689</v>
      </c>
      <c r="E25" s="10">
        <v>2.4266781806945801</v>
      </c>
      <c r="F25" s="10">
        <v>4.084808349609375</v>
      </c>
      <c r="G25" s="10">
        <v>231.66229928947365</v>
      </c>
      <c r="H25" s="10">
        <v>14.927482076423226</v>
      </c>
      <c r="I25" s="10">
        <v>38.445268210707525</v>
      </c>
      <c r="J25" s="11">
        <v>49.884961266231215</v>
      </c>
      <c r="K25" s="31">
        <v>5.3664244661325383E-2</v>
      </c>
      <c r="L25" s="26"/>
      <c r="M25" s="39"/>
      <c r="N25" s="31"/>
    </row>
    <row r="26" spans="1:14" x14ac:dyDescent="0.25">
      <c r="A26" s="29">
        <f t="shared" si="0"/>
        <v>41079</v>
      </c>
      <c r="B26" s="9">
        <v>92.925132751464844</v>
      </c>
      <c r="C26" s="10">
        <v>0.38878077268600464</v>
      </c>
      <c r="D26" s="10">
        <v>1.9560775756835937</v>
      </c>
      <c r="E26" s="10">
        <v>2.3448584079742432</v>
      </c>
      <c r="F26" s="10">
        <v>4.1449184417724609</v>
      </c>
      <c r="G26" s="10">
        <v>235.15250091666664</v>
      </c>
      <c r="H26" s="10">
        <v>15.043365127860055</v>
      </c>
      <c r="I26" s="10">
        <v>38.459630965204731</v>
      </c>
      <c r="J26" s="11">
        <v>49.92007979241194</v>
      </c>
      <c r="K26" s="31">
        <v>9.3504505706442129E-2</v>
      </c>
      <c r="L26" s="26"/>
      <c r="M26" s="39"/>
      <c r="N26" s="31"/>
    </row>
    <row r="27" spans="1:14" x14ac:dyDescent="0.25">
      <c r="A27" s="29">
        <f t="shared" si="0"/>
        <v>41080</v>
      </c>
      <c r="B27" s="9">
        <v>92.601905822753906</v>
      </c>
      <c r="C27" s="10">
        <v>0.38944107294082642</v>
      </c>
      <c r="D27" s="10">
        <v>1.9346626996994019</v>
      </c>
      <c r="E27" s="10">
        <v>2.324103832244873</v>
      </c>
      <c r="F27" s="10">
        <v>4.4153103828430176</v>
      </c>
      <c r="G27" s="10">
        <v>236.90768768333331</v>
      </c>
      <c r="H27" s="10">
        <v>17.405819677613984</v>
      </c>
      <c r="I27" s="10">
        <v>38.587940105485337</v>
      </c>
      <c r="J27" s="11">
        <v>50.004131728799301</v>
      </c>
      <c r="K27" s="31">
        <v>7.4156525597245157E-2</v>
      </c>
      <c r="L27" s="26"/>
      <c r="M27" s="39"/>
      <c r="N27" s="31"/>
    </row>
    <row r="28" spans="1:14" x14ac:dyDescent="0.25">
      <c r="A28" s="29">
        <f t="shared" si="0"/>
        <v>41081</v>
      </c>
      <c r="B28" s="9">
        <v>92.596199035644531</v>
      </c>
      <c r="C28" s="10">
        <v>0.37216085195541382</v>
      </c>
      <c r="D28" s="10">
        <v>1.9569118022918701</v>
      </c>
      <c r="E28" s="10">
        <v>2.3290727138519287</v>
      </c>
      <c r="F28" s="10">
        <v>4.4211153984069824</v>
      </c>
      <c r="G28" s="10">
        <v>244.02632837916664</v>
      </c>
      <c r="H28" s="10">
        <v>15.860558344138214</v>
      </c>
      <c r="I28" s="10">
        <v>38.58099478459561</v>
      </c>
      <c r="J28" s="11">
        <v>50.001117490371144</v>
      </c>
      <c r="K28" s="31">
        <v>7.9478525309271381E-2</v>
      </c>
      <c r="L28" s="26"/>
      <c r="M28" s="39"/>
      <c r="N28" s="31"/>
    </row>
    <row r="29" spans="1:14" x14ac:dyDescent="0.25">
      <c r="A29" s="29">
        <f t="shared" si="0"/>
        <v>41082</v>
      </c>
      <c r="B29" s="9">
        <v>92.590507507324219</v>
      </c>
      <c r="C29" s="10">
        <v>0.3089396059513092</v>
      </c>
      <c r="D29" s="10">
        <v>2.0907196998596191</v>
      </c>
      <c r="E29" s="10">
        <v>2.3996593952178955</v>
      </c>
      <c r="F29" s="10">
        <v>4.4039559364318848</v>
      </c>
      <c r="G29" s="10">
        <v>243.26132883684207</v>
      </c>
      <c r="H29" s="10">
        <v>14.905949460455417</v>
      </c>
      <c r="I29" s="10">
        <v>38.52058437516218</v>
      </c>
      <c r="J29" s="11">
        <v>49.949600915498173</v>
      </c>
      <c r="K29" s="31">
        <v>6.6359799720655505E-2</v>
      </c>
      <c r="L29" s="26"/>
      <c r="M29" s="39"/>
      <c r="N29" s="31"/>
    </row>
    <row r="30" spans="1:14" x14ac:dyDescent="0.25">
      <c r="A30" s="29">
        <f t="shared" si="0"/>
        <v>41083</v>
      </c>
      <c r="B30" s="9">
        <v>92.621246337890625</v>
      </c>
      <c r="C30" s="10">
        <v>0.31376302242279053</v>
      </c>
      <c r="D30" s="10">
        <v>2.0777909755706787</v>
      </c>
      <c r="E30" s="10">
        <v>2.3915538787841797</v>
      </c>
      <c r="F30" s="10">
        <v>4.4107036590576172</v>
      </c>
      <c r="G30" s="10">
        <v>239.43185099166664</v>
      </c>
      <c r="H30" s="10">
        <v>14.580911787426887</v>
      </c>
      <c r="I30" s="10">
        <v>38.509495693236424</v>
      </c>
      <c r="J30" s="11">
        <v>49.945732612487269</v>
      </c>
      <c r="K30" s="31">
        <v>7.155474450229099E-2</v>
      </c>
      <c r="L30" s="26"/>
      <c r="M30" s="39"/>
      <c r="N30" s="31"/>
    </row>
    <row r="31" spans="1:14" x14ac:dyDescent="0.25">
      <c r="A31" s="29">
        <f t="shared" si="0"/>
        <v>41084</v>
      </c>
      <c r="B31" s="9">
        <v>92.811630249023438</v>
      </c>
      <c r="C31" s="10">
        <v>0.30610030889511108</v>
      </c>
      <c r="D31" s="10">
        <v>2.1149203777313232</v>
      </c>
      <c r="E31" s="10">
        <v>2.4210207462310791</v>
      </c>
      <c r="F31" s="10">
        <v>4.1630082130432129</v>
      </c>
      <c r="G31" s="10">
        <v>240.75548163333332</v>
      </c>
      <c r="H31" s="10">
        <v>15.861568346518084</v>
      </c>
      <c r="I31" s="10">
        <v>38.447717250222532</v>
      </c>
      <c r="J31" s="11">
        <v>49.898417975319916</v>
      </c>
      <c r="K31" s="31">
        <v>8.5222327527828171E-2</v>
      </c>
      <c r="L31" s="26"/>
      <c r="M31" s="39"/>
      <c r="N31" s="31"/>
    </row>
    <row r="32" spans="1:14" x14ac:dyDescent="0.25">
      <c r="A32" s="29">
        <f t="shared" si="0"/>
        <v>41085</v>
      </c>
      <c r="B32" s="9">
        <v>92.998634338378906</v>
      </c>
      <c r="C32" s="10">
        <v>0.32223963737487793</v>
      </c>
      <c r="D32" s="10">
        <v>2.0936965942382813</v>
      </c>
      <c r="E32" s="10">
        <v>2.4159362316131592</v>
      </c>
      <c r="F32" s="10">
        <v>4.0165276527404785</v>
      </c>
      <c r="G32" s="10">
        <v>238.76705352499997</v>
      </c>
      <c r="H32" s="10">
        <v>14.833879028515691</v>
      </c>
      <c r="I32" s="10">
        <v>38.387545554259788</v>
      </c>
      <c r="J32" s="11">
        <v>49.862119990397218</v>
      </c>
      <c r="K32" s="31">
        <v>6.9630717549355861E-2</v>
      </c>
      <c r="L32" s="26"/>
      <c r="M32" s="39"/>
      <c r="N32" s="31"/>
    </row>
    <row r="33" spans="1:14" x14ac:dyDescent="0.25">
      <c r="A33" s="29">
        <f t="shared" si="0"/>
        <v>41086</v>
      </c>
      <c r="B33" s="9">
        <v>92.792434692382812</v>
      </c>
      <c r="C33" s="10">
        <v>0.28583759069442749</v>
      </c>
      <c r="D33" s="10">
        <v>2.1252617835998535</v>
      </c>
      <c r="E33" s="10">
        <v>2.4110994338989258</v>
      </c>
      <c r="F33" s="10">
        <v>4.1936578750610352</v>
      </c>
      <c r="G33" s="10">
        <v>237.55195213749997</v>
      </c>
      <c r="H33" s="10">
        <v>15.461916568289608</v>
      </c>
      <c r="I33" s="10">
        <v>38.463440090149838</v>
      </c>
      <c r="J33" s="11">
        <v>49.9168339854156</v>
      </c>
      <c r="K33" s="31">
        <v>7.817198676743678E-2</v>
      </c>
      <c r="L33" s="26"/>
      <c r="M33" s="39"/>
      <c r="N33" s="31"/>
    </row>
    <row r="34" spans="1:14" x14ac:dyDescent="0.25">
      <c r="A34" s="29">
        <f t="shared" si="0"/>
        <v>41087</v>
      </c>
      <c r="B34" s="9">
        <v>92.884902954101563</v>
      </c>
      <c r="C34" s="10">
        <v>0.39276236295700073</v>
      </c>
      <c r="D34" s="10">
        <v>1.9506222009658813</v>
      </c>
      <c r="E34" s="10">
        <v>2.3433845043182373</v>
      </c>
      <c r="F34" s="10">
        <v>4.1658682823181152</v>
      </c>
      <c r="G34" s="10">
        <v>237.76912289565217</v>
      </c>
      <c r="H34" s="10">
        <v>15.843913860302955</v>
      </c>
      <c r="I34" s="10">
        <v>38.472428403404436</v>
      </c>
      <c r="J34" s="11">
        <v>49.927248289070306</v>
      </c>
      <c r="K34" s="31">
        <v>0.10067557433744147</v>
      </c>
      <c r="L34" s="26"/>
      <c r="M34" s="39"/>
      <c r="N34" s="31"/>
    </row>
    <row r="35" spans="1:14" x14ac:dyDescent="0.25">
      <c r="A35" s="29">
        <f t="shared" si="0"/>
        <v>41088</v>
      </c>
      <c r="B35" s="9">
        <v>92.419746398925781</v>
      </c>
      <c r="C35" s="10">
        <v>0.3780379593372345</v>
      </c>
      <c r="D35" s="10">
        <v>1.9556120634078979</v>
      </c>
      <c r="E35" s="10">
        <v>2.3336501121520996</v>
      </c>
      <c r="F35" s="10">
        <v>4.4793434143066406</v>
      </c>
      <c r="G35" s="10">
        <v>238.72121189583331</v>
      </c>
      <c r="H35" s="10">
        <v>15.682664078724033</v>
      </c>
      <c r="I35" s="10">
        <v>38.661838244409587</v>
      </c>
      <c r="J35" s="11">
        <v>50.043512323236918</v>
      </c>
      <c r="K35" s="31">
        <v>9.7855657945917371E-2</v>
      </c>
      <c r="L35" s="26"/>
      <c r="M35" s="39"/>
      <c r="N35" s="31"/>
    </row>
    <row r="36" spans="1:14" x14ac:dyDescent="0.25">
      <c r="A36" s="29">
        <f t="shared" si="0"/>
        <v>41089</v>
      </c>
      <c r="B36" s="9">
        <v>92.295059204101563</v>
      </c>
      <c r="C36" s="10">
        <v>0.30967587232589722</v>
      </c>
      <c r="D36" s="10">
        <v>1.9979311227798462</v>
      </c>
      <c r="E36" s="10">
        <v>2.3076069355010986</v>
      </c>
      <c r="F36" s="10">
        <v>4.5977387428283691</v>
      </c>
      <c r="G36" s="10">
        <v>239.50275932916665</v>
      </c>
      <c r="H36" s="10">
        <v>15.346825176619845</v>
      </c>
      <c r="I36" s="10">
        <v>38.737870934571376</v>
      </c>
      <c r="J36" s="11">
        <v>50.115125208218785</v>
      </c>
      <c r="K36" s="31">
        <v>8.3922963242529916E-2</v>
      </c>
      <c r="L36" s="26"/>
      <c r="M36" s="39"/>
      <c r="N36" s="31"/>
    </row>
    <row r="37" spans="1:14" x14ac:dyDescent="0.25">
      <c r="A37" s="29">
        <f t="shared" si="0"/>
        <v>41090</v>
      </c>
      <c r="B37" s="9">
        <v>92.337646484375</v>
      </c>
      <c r="C37" s="10">
        <v>0.26559293270111084</v>
      </c>
      <c r="D37" s="10">
        <v>2.1182425022125244</v>
      </c>
      <c r="E37" s="10">
        <v>2.3838353157043457</v>
      </c>
      <c r="F37" s="10">
        <v>4.5559935569763184</v>
      </c>
      <c r="G37" s="10">
        <v>239.74090557083332</v>
      </c>
      <c r="H37" s="10">
        <v>15.371712006315478</v>
      </c>
      <c r="I37" s="10">
        <v>38.644777446530469</v>
      </c>
      <c r="J37" s="11">
        <v>50.038064339794971</v>
      </c>
      <c r="K37" s="31">
        <v>9.9207903015681539E-2</v>
      </c>
      <c r="L37" s="26"/>
      <c r="M37" s="39"/>
      <c r="N37" s="31"/>
    </row>
    <row r="38" spans="1:14" ht="15.75" thickBot="1" x14ac:dyDescent="0.3">
      <c r="A38" s="32"/>
      <c r="B38" s="33"/>
      <c r="C38" s="34"/>
      <c r="D38" s="34"/>
      <c r="E38" s="34"/>
      <c r="F38" s="34"/>
      <c r="G38" s="34"/>
      <c r="H38" s="34"/>
      <c r="I38" s="34"/>
      <c r="J38" s="22"/>
      <c r="K38" s="35"/>
      <c r="L38" s="26"/>
      <c r="M38" s="40"/>
      <c r="N38" s="35"/>
    </row>
    <row r="39" spans="1:14" x14ac:dyDescent="0.25">
      <c r="A39" s="53" t="s">
        <v>18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12"/>
      <c r="M39" s="12"/>
      <c r="N39" s="12"/>
    </row>
    <row r="40" spans="1:14" ht="6.75" customHeight="1" thickBot="1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4" x14ac:dyDescent="0.25">
      <c r="A41" s="49" t="s">
        <v>19</v>
      </c>
      <c r="B41" s="14">
        <f>+MIN(B8:B38)</f>
        <v>92.295059204101563</v>
      </c>
      <c r="C41" s="14">
        <f t="shared" ref="C41:K41" si="1">+MIN(C8:C38)</f>
        <v>0.26559293270111084</v>
      </c>
      <c r="D41" s="14">
        <f t="shared" si="1"/>
        <v>1.8171181678771973</v>
      </c>
      <c r="E41" s="14">
        <f t="shared" si="1"/>
        <v>2.2300584316253662</v>
      </c>
      <c r="F41" s="14">
        <f t="shared" si="1"/>
        <v>3.4950530529022217</v>
      </c>
      <c r="G41" s="14">
        <f t="shared" si="1"/>
        <v>224.46015675416663</v>
      </c>
      <c r="H41" s="14">
        <f t="shared" si="1"/>
        <v>14.477866904583832</v>
      </c>
      <c r="I41" s="14">
        <f t="shared" si="1"/>
        <v>38.178646335902542</v>
      </c>
      <c r="J41" s="14">
        <f t="shared" si="1"/>
        <v>49.714488669719465</v>
      </c>
      <c r="K41" s="42">
        <f t="shared" si="1"/>
        <v>2.9050451022720445E-2</v>
      </c>
      <c r="L41" s="15"/>
      <c r="M41" s="41">
        <f t="shared" ref="M41:N41" si="2">+MIN(M8:M38)</f>
        <v>0</v>
      </c>
      <c r="N41" s="42">
        <f t="shared" si="2"/>
        <v>0</v>
      </c>
    </row>
    <row r="42" spans="1:14" x14ac:dyDescent="0.25">
      <c r="A42" s="50" t="s">
        <v>20</v>
      </c>
      <c r="B42" s="16">
        <f>+IF(ISERROR(AVERAGE(B8:B38)),"",AVERAGE(B8:B38))</f>
        <v>93.052680714925131</v>
      </c>
      <c r="C42" s="16">
        <f t="shared" ref="C42:K42" si="3">+IF(ISERROR(AVERAGE(C8:C38)),"",AVERAGE(C8:C38))</f>
        <v>0.36521215637524923</v>
      </c>
      <c r="D42" s="16">
        <f t="shared" si="3"/>
        <v>2.0009632031122844</v>
      </c>
      <c r="E42" s="16">
        <f t="shared" si="3"/>
        <v>2.3661753654479982</v>
      </c>
      <c r="F42" s="16">
        <f t="shared" si="3"/>
        <v>4.0195187171300253</v>
      </c>
      <c r="G42" s="16">
        <f t="shared" si="3"/>
        <v>236.46616307896321</v>
      </c>
      <c r="H42" s="16">
        <f t="shared" si="3"/>
        <v>16.507407375855724</v>
      </c>
      <c r="I42" s="16">
        <f t="shared" si="3"/>
        <v>38.405001024292119</v>
      </c>
      <c r="J42" s="16">
        <f t="shared" si="3"/>
        <v>49.88834820419256</v>
      </c>
      <c r="K42" s="44">
        <f t="shared" si="3"/>
        <v>7.1414509074881546E-2</v>
      </c>
      <c r="L42" s="15"/>
      <c r="M42" s="43" t="str">
        <f t="shared" ref="M42:N42" si="4">+IF(ISERROR(AVERAGE(M8:M38)),"",AVERAGE(M8:M38))</f>
        <v/>
      </c>
      <c r="N42" s="44" t="str">
        <f t="shared" si="4"/>
        <v/>
      </c>
    </row>
    <row r="43" spans="1:14" x14ac:dyDescent="0.25">
      <c r="A43" s="51" t="s">
        <v>21</v>
      </c>
      <c r="B43" s="17">
        <f>+MAX(B8:B38)</f>
        <v>93.646675109863281</v>
      </c>
      <c r="C43" s="17">
        <f t="shared" ref="C43:K43" si="5">+MAX(C8:C38)</f>
        <v>0.46762955188751221</v>
      </c>
      <c r="D43" s="17">
        <f t="shared" si="5"/>
        <v>2.1252617835998535</v>
      </c>
      <c r="E43" s="17">
        <f t="shared" si="5"/>
        <v>2.4388246536254883</v>
      </c>
      <c r="F43" s="17">
        <f t="shared" si="5"/>
        <v>4.5977387428283691</v>
      </c>
      <c r="G43" s="17">
        <f t="shared" si="5"/>
        <v>244.02632837916664</v>
      </c>
      <c r="H43" s="17">
        <f t="shared" si="5"/>
        <v>21.505234998319981</v>
      </c>
      <c r="I43" s="17">
        <f t="shared" si="5"/>
        <v>38.737870934571376</v>
      </c>
      <c r="J43" s="17">
        <f t="shared" si="5"/>
        <v>50.115125208218785</v>
      </c>
      <c r="K43" s="46">
        <f t="shared" si="5"/>
        <v>0.10067557433744147</v>
      </c>
      <c r="L43" s="15"/>
      <c r="M43" s="45">
        <f t="shared" ref="M43:N43" si="6">+MAX(M8:M38)</f>
        <v>0</v>
      </c>
      <c r="N43" s="46">
        <f t="shared" si="6"/>
        <v>0</v>
      </c>
    </row>
    <row r="44" spans="1:14" ht="15.75" thickBot="1" x14ac:dyDescent="0.3">
      <c r="A44" s="52" t="s">
        <v>22</v>
      </c>
      <c r="B44" s="21">
        <f>IF(ISERROR(STDEV(B8:B38)),"",STDEV(B8:B38))</f>
        <v>0.40522464672991049</v>
      </c>
      <c r="C44" s="21">
        <f t="shared" ref="C44:K44" si="7">IF(ISERROR(STDEV(C8:C38)),"",STDEV(C8:C38))</f>
        <v>4.9378510194820216E-2</v>
      </c>
      <c r="D44" s="21">
        <f t="shared" si="7"/>
        <v>7.7253690349387283E-2</v>
      </c>
      <c r="E44" s="21">
        <f t="shared" si="7"/>
        <v>4.4581276038390384E-2</v>
      </c>
      <c r="F44" s="21">
        <f t="shared" si="7"/>
        <v>0.31893189721820547</v>
      </c>
      <c r="G44" s="21">
        <f t="shared" si="7"/>
        <v>4.4246833516484072</v>
      </c>
      <c r="H44" s="21">
        <f t="shared" si="7"/>
        <v>2.1065783737729156</v>
      </c>
      <c r="I44" s="21">
        <f t="shared" si="7"/>
        <v>0.14934940096524771</v>
      </c>
      <c r="J44" s="21">
        <f t="shared" si="7"/>
        <v>0.10334732583248031</v>
      </c>
      <c r="K44" s="48">
        <f t="shared" si="7"/>
        <v>1.9528013479035759E-2</v>
      </c>
      <c r="L44" s="15"/>
      <c r="M44" s="47" t="str">
        <f t="shared" ref="M44:N44" si="8">IF(ISERROR(STDEV(M8:M38)),"",STDEV(M8:M38))</f>
        <v/>
      </c>
      <c r="N44" s="48" t="str">
        <f t="shared" si="8"/>
        <v/>
      </c>
    </row>
    <row r="45" spans="1:14" ht="6.7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4" x14ac:dyDescent="0.25">
      <c r="A46" s="20" t="s">
        <v>23</v>
      </c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6"/>
    </row>
    <row r="47" spans="1:14" x14ac:dyDescent="0.25">
      <c r="A47" s="18"/>
      <c r="B47" s="57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9"/>
    </row>
    <row r="48" spans="1:14" x14ac:dyDescent="0.25">
      <c r="A48" s="18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9"/>
    </row>
    <row r="49" spans="1:14" x14ac:dyDescent="0.25">
      <c r="A49" s="18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9"/>
    </row>
    <row r="50" spans="1:14" x14ac:dyDescent="0.25">
      <c r="A50" s="18"/>
      <c r="B50" s="60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2"/>
    </row>
  </sheetData>
  <protectedRanges>
    <protectedRange sqref="A5:L5 A3:B4 L3:L4" name="Rango1"/>
    <protectedRange sqref="C3:K4" name="Rango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decimal" allowBlank="1" showInputMessage="1" showErrorMessage="1" errorTitle="Error" error="El valor deberá estar entre 0 y 100" sqref="N8 B8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5" bottom="0.42" header="0.31496062992125984" footer="0.31496062992125984"/>
  <pageSetup scale="71" orientation="landscape" verticalDpi="300" r:id="rId1"/>
  <ignoredErrors>
    <ignoredError sqref="B41:N4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4" zoomScale="60" zoomScaleNormal="100" workbookViewId="0">
      <selection activeCell="K19" sqref="K19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4" s="25" customFormat="1" ht="9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25">
      <c r="A3" s="66" t="s">
        <v>1</v>
      </c>
      <c r="B3" s="66"/>
      <c r="C3" s="67" t="s">
        <v>26</v>
      </c>
      <c r="D3" s="67"/>
      <c r="E3" s="67"/>
      <c r="F3" s="67"/>
      <c r="G3" s="67"/>
      <c r="H3" s="67"/>
      <c r="I3" s="67"/>
      <c r="J3" s="67"/>
      <c r="K3" s="67"/>
      <c r="L3" s="1"/>
      <c r="M3" s="2"/>
      <c r="N3" s="2"/>
    </row>
    <row r="4" spans="1:14" x14ac:dyDescent="0.25">
      <c r="A4" s="68" t="s">
        <v>2</v>
      </c>
      <c r="B4" s="66"/>
      <c r="C4" s="67" t="s">
        <v>25</v>
      </c>
      <c r="D4" s="67"/>
      <c r="E4" s="67"/>
      <c r="F4" s="67"/>
      <c r="G4" s="67"/>
      <c r="H4" s="67"/>
      <c r="I4" s="67"/>
      <c r="J4" s="67"/>
      <c r="K4" s="67"/>
      <c r="L4" s="1"/>
      <c r="M4" s="2"/>
      <c r="N4" s="2"/>
    </row>
    <row r="5" spans="1:14" x14ac:dyDescent="0.25">
      <c r="A5" s="68" t="s">
        <v>3</v>
      </c>
      <c r="B5" s="68"/>
      <c r="C5" s="67" t="s">
        <v>4</v>
      </c>
      <c r="D5" s="67"/>
      <c r="E5" s="23"/>
      <c r="F5" s="23"/>
      <c r="G5" s="23"/>
      <c r="H5" s="23"/>
      <c r="I5" s="23"/>
      <c r="J5" s="23"/>
      <c r="K5" s="23"/>
      <c r="L5" s="3"/>
    </row>
    <row r="6" spans="1:14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7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28" t="s">
        <v>15</v>
      </c>
      <c r="L7" s="6"/>
      <c r="M7" s="36" t="s">
        <v>16</v>
      </c>
      <c r="N7" s="37" t="s">
        <v>17</v>
      </c>
    </row>
    <row r="8" spans="1:14" x14ac:dyDescent="0.25">
      <c r="A8" s="29">
        <f>+'Gloria a Dios'!A8</f>
        <v>41061</v>
      </c>
      <c r="B8" s="7">
        <v>93.689895629882813</v>
      </c>
      <c r="C8" s="8">
        <v>0.33965733647346497</v>
      </c>
      <c r="D8" s="8">
        <v>1.9845757484436035</v>
      </c>
      <c r="E8" s="8">
        <v>2.3242330551147461</v>
      </c>
      <c r="F8" s="8">
        <v>3.474851131439209</v>
      </c>
      <c r="G8" s="8">
        <v>231.73189513157894</v>
      </c>
      <c r="H8" s="8">
        <v>14.477866904583832</v>
      </c>
      <c r="I8" s="8">
        <v>38.238938715258747</v>
      </c>
      <c r="J8" s="8">
        <v>49.812802803958498</v>
      </c>
      <c r="K8" s="8">
        <v>3.3806126003092941E-2</v>
      </c>
      <c r="L8" s="26"/>
      <c r="M8" s="38"/>
      <c r="N8" s="30"/>
    </row>
    <row r="9" spans="1:14" x14ac:dyDescent="0.25">
      <c r="A9" s="29">
        <f>+'Gloria a Dios'!A9</f>
        <v>41062</v>
      </c>
      <c r="B9" s="9">
        <v>93.323463439941406</v>
      </c>
      <c r="C9" s="10">
        <v>0.34566918015480042</v>
      </c>
      <c r="D9" s="11">
        <v>1.970375657081604</v>
      </c>
      <c r="E9" s="10">
        <v>2.316044807434082</v>
      </c>
      <c r="F9" s="10">
        <v>3.872314453125</v>
      </c>
      <c r="G9" s="10">
        <v>231.03500002916664</v>
      </c>
      <c r="H9" s="10">
        <v>14.676769591030999</v>
      </c>
      <c r="I9" s="10">
        <v>38.33274642162948</v>
      </c>
      <c r="J9" s="11">
        <v>49.869795005574581</v>
      </c>
      <c r="K9" s="11">
        <v>2.9050451022720445E-2</v>
      </c>
      <c r="L9" s="26"/>
      <c r="M9" s="38"/>
      <c r="N9" s="30"/>
    </row>
    <row r="10" spans="1:14" x14ac:dyDescent="0.25">
      <c r="A10" s="29">
        <f>+'Gloria a Dios'!A10</f>
        <v>41063</v>
      </c>
      <c r="B10" s="9">
        <v>93.166000366210937</v>
      </c>
      <c r="C10" s="10">
        <v>0.34921634197235107</v>
      </c>
      <c r="D10" s="11">
        <v>1.9501975774765015</v>
      </c>
      <c r="E10" s="10">
        <v>2.2994139194488525</v>
      </c>
      <c r="F10" s="10">
        <v>4.1086907386779785</v>
      </c>
      <c r="G10" s="10">
        <v>232.5318416473684</v>
      </c>
      <c r="H10" s="10">
        <v>16.277694493504502</v>
      </c>
      <c r="I10" s="10">
        <v>38.361546152638731</v>
      </c>
      <c r="J10" s="11">
        <v>49.893535968578412</v>
      </c>
      <c r="K10" s="11">
        <v>8.0856760019700144E-2</v>
      </c>
      <c r="L10" s="26"/>
      <c r="M10" s="39"/>
      <c r="N10" s="31"/>
    </row>
    <row r="11" spans="1:14" x14ac:dyDescent="0.25">
      <c r="A11" s="29">
        <f>+'Gloria a Dios'!A11</f>
        <v>41064</v>
      </c>
      <c r="B11" s="9">
        <v>93.071357727050781</v>
      </c>
      <c r="C11" s="10">
        <v>0.31136992573738098</v>
      </c>
      <c r="D11" s="11">
        <v>1.9988116025924683</v>
      </c>
      <c r="E11" s="10">
        <v>2.3101816177368164</v>
      </c>
      <c r="F11" s="10">
        <v>4.1284565925598145</v>
      </c>
      <c r="G11" s="10">
        <v>234.14569094583331</v>
      </c>
      <c r="H11" s="10">
        <v>15.960739040923682</v>
      </c>
      <c r="I11" s="10">
        <v>38.406638819136603</v>
      </c>
      <c r="J11" s="11">
        <v>49.923322136539852</v>
      </c>
      <c r="K11" s="31">
        <v>5.5541345917730113E-2</v>
      </c>
      <c r="L11" s="26"/>
      <c r="M11" s="39"/>
      <c r="N11" s="31"/>
    </row>
    <row r="12" spans="1:14" x14ac:dyDescent="0.25">
      <c r="A12" s="29">
        <f>+'Gloria a Dios'!A12</f>
        <v>41065</v>
      </c>
      <c r="B12" s="9">
        <v>93.583114624023437</v>
      </c>
      <c r="C12" s="10">
        <v>0.40982198715209961</v>
      </c>
      <c r="D12" s="11">
        <v>1.7778289318084717</v>
      </c>
      <c r="E12" s="10">
        <v>2.1876509189605713</v>
      </c>
      <c r="F12" s="10">
        <v>3.7223551273345947</v>
      </c>
      <c r="G12" s="10">
        <v>237.96305449583329</v>
      </c>
      <c r="H12" s="10">
        <v>15.992698191171336</v>
      </c>
      <c r="I12" s="10">
        <v>38.348797470009124</v>
      </c>
      <c r="J12" s="11">
        <v>49.921485337986084</v>
      </c>
      <c r="K12" s="31">
        <v>9.5491676045218396E-2</v>
      </c>
      <c r="L12" s="26"/>
      <c r="M12" s="39"/>
      <c r="N12" s="31"/>
    </row>
    <row r="13" spans="1:14" x14ac:dyDescent="0.25">
      <c r="A13" s="29">
        <f>+'Gloria a Dios'!A13</f>
        <v>41066</v>
      </c>
      <c r="B13" s="9">
        <v>93.113433837890625</v>
      </c>
      <c r="C13" s="10">
        <v>0.364927738904953</v>
      </c>
      <c r="D13" s="11">
        <v>1.9716694355010986</v>
      </c>
      <c r="E13" s="10">
        <v>2.336597204208374</v>
      </c>
      <c r="F13" s="10">
        <v>3.9548923969268799</v>
      </c>
      <c r="G13" s="10">
        <v>235.55858576249997</v>
      </c>
      <c r="H13" s="10">
        <v>16.008690889362505</v>
      </c>
      <c r="I13" s="10">
        <v>38.407300284047494</v>
      </c>
      <c r="J13" s="11">
        <v>49.899038901225737</v>
      </c>
      <c r="K13" s="10">
        <v>9.5587167721263605E-2</v>
      </c>
      <c r="L13" s="26"/>
      <c r="M13" s="39"/>
      <c r="N13" s="31"/>
    </row>
    <row r="14" spans="1:14" x14ac:dyDescent="0.25">
      <c r="A14" s="29">
        <f>+'Gloria a Dios'!A14</f>
        <v>41067</v>
      </c>
      <c r="B14" s="9">
        <v>93.277130126953125</v>
      </c>
      <c r="C14" s="10">
        <v>0.36422571539878845</v>
      </c>
      <c r="D14" s="10">
        <v>1.9581631422042847</v>
      </c>
      <c r="E14" s="10">
        <v>2.3223888874053955</v>
      </c>
      <c r="F14" s="10">
        <v>3.7855923175811768</v>
      </c>
      <c r="G14" s="10">
        <v>235.35469457499997</v>
      </c>
      <c r="H14" s="10">
        <v>15.333582063830681</v>
      </c>
      <c r="I14" s="10">
        <v>38.384702811734243</v>
      </c>
      <c r="J14" s="11">
        <v>49.892190577485749</v>
      </c>
      <c r="K14" s="31">
        <v>5.5391174747457583E-2</v>
      </c>
      <c r="L14" s="26"/>
      <c r="M14" s="39"/>
      <c r="N14" s="31"/>
    </row>
    <row r="15" spans="1:14" x14ac:dyDescent="0.25">
      <c r="A15" s="29">
        <f>+'Gloria a Dios'!A15</f>
        <v>41068</v>
      </c>
      <c r="B15" s="9">
        <v>93.498153686523438</v>
      </c>
      <c r="C15" s="10">
        <v>0.36414289474487305</v>
      </c>
      <c r="D15" s="10">
        <v>1.9828583002090454</v>
      </c>
      <c r="E15" s="10">
        <v>2.3470010757446289</v>
      </c>
      <c r="F15" s="10">
        <v>3.6352286338806152</v>
      </c>
      <c r="G15" s="10">
        <v>234.77645858333332</v>
      </c>
      <c r="H15" s="10">
        <v>15.318263800030651</v>
      </c>
      <c r="I15" s="10">
        <v>38.274307890068684</v>
      </c>
      <c r="J15" s="11">
        <v>49.81752785746896</v>
      </c>
      <c r="K15" s="31">
        <v>5.533583890854904E-2</v>
      </c>
      <c r="L15" s="26"/>
      <c r="M15" s="39"/>
      <c r="N15" s="31"/>
    </row>
    <row r="16" spans="1:14" x14ac:dyDescent="0.25">
      <c r="A16" s="29">
        <f>+'Gloria a Dios'!A16</f>
        <v>41069</v>
      </c>
      <c r="B16" s="9">
        <v>93.600151062011719</v>
      </c>
      <c r="C16" s="10">
        <v>0.37930232286453247</v>
      </c>
      <c r="D16" s="10">
        <v>1.9848141670227051</v>
      </c>
      <c r="E16" s="10">
        <v>2.3641164302825928</v>
      </c>
      <c r="F16" s="10">
        <v>3.5763282775878906</v>
      </c>
      <c r="G16" s="10">
        <v>236.40252469166666</v>
      </c>
      <c r="H16" s="10">
        <v>20.140012120942089</v>
      </c>
      <c r="I16" s="10">
        <v>38.211710206322522</v>
      </c>
      <c r="J16" s="11">
        <v>49.770232919279287</v>
      </c>
      <c r="K16" s="31">
        <v>6.644932458273968E-2</v>
      </c>
      <c r="L16" s="26"/>
      <c r="M16" s="39"/>
      <c r="N16" s="31"/>
    </row>
    <row r="17" spans="1:14" x14ac:dyDescent="0.25">
      <c r="A17" s="29">
        <f>+'Gloria a Dios'!A17</f>
        <v>41070</v>
      </c>
      <c r="B17" s="9">
        <v>93.493789672851563</v>
      </c>
      <c r="C17" s="10">
        <v>0.38845765590667725</v>
      </c>
      <c r="D17" s="10">
        <v>1.9470438957214355</v>
      </c>
      <c r="E17" s="10">
        <v>2.3355016708374023</v>
      </c>
      <c r="F17" s="10">
        <v>3.6863739490509033</v>
      </c>
      <c r="G17" s="10">
        <v>239.2439090708333</v>
      </c>
      <c r="H17" s="10">
        <v>21.095852912828878</v>
      </c>
      <c r="I17" s="10">
        <v>38.271559799120972</v>
      </c>
      <c r="J17" s="11">
        <v>49.815540567429402</v>
      </c>
      <c r="K17" s="31">
        <v>6.2165033202485349E-2</v>
      </c>
      <c r="L17" s="26"/>
      <c r="M17" s="39"/>
      <c r="N17" s="31"/>
    </row>
    <row r="18" spans="1:14" x14ac:dyDescent="0.25">
      <c r="A18" s="29">
        <f>+'Gloria a Dios'!A18</f>
        <v>41071</v>
      </c>
      <c r="B18" s="9">
        <v>93.465629577636719</v>
      </c>
      <c r="C18" s="10">
        <v>0.43864968419075012</v>
      </c>
      <c r="D18" s="10">
        <v>1.8723990917205811</v>
      </c>
      <c r="E18" s="10">
        <v>2.3110487461090088</v>
      </c>
      <c r="F18" s="10">
        <v>3.7787184715270996</v>
      </c>
      <c r="G18" s="10">
        <v>243.75645043749998</v>
      </c>
      <c r="H18" s="10">
        <v>18.510960132133597</v>
      </c>
      <c r="I18" s="10">
        <v>38.282896743394282</v>
      </c>
      <c r="J18" s="11">
        <v>49.821505810912861</v>
      </c>
      <c r="K18" s="31">
        <v>6.1692700377855472E-2</v>
      </c>
      <c r="L18" s="26"/>
      <c r="M18" s="39"/>
      <c r="N18" s="31"/>
    </row>
    <row r="19" spans="1:14" x14ac:dyDescent="0.25">
      <c r="A19" s="29">
        <f>+'Gloria a Dios'!A19</f>
        <v>41072</v>
      </c>
      <c r="B19" s="9">
        <v>93.712196350097656</v>
      </c>
      <c r="C19" s="10">
        <v>0.46954613924026489</v>
      </c>
      <c r="D19" s="10">
        <v>1.7848203182220459</v>
      </c>
      <c r="E19" s="10">
        <v>2.254366397857666</v>
      </c>
      <c r="F19" s="10">
        <v>3.5896756649017334</v>
      </c>
      <c r="G19" s="10">
        <v>236.01541296666662</v>
      </c>
      <c r="H19" s="10">
        <v>19.214801019942755</v>
      </c>
      <c r="I19" s="10">
        <v>38.246636943462029</v>
      </c>
      <c r="J19" s="11">
        <v>49.818565767878255</v>
      </c>
      <c r="K19" s="31">
        <v>4.1001087061131959E-2</v>
      </c>
      <c r="L19" s="26"/>
      <c r="M19" s="39"/>
      <c r="N19" s="31"/>
    </row>
    <row r="20" spans="1:14" x14ac:dyDescent="0.25">
      <c r="A20" s="29">
        <f>+'Gloria a Dios'!A20</f>
        <v>41073</v>
      </c>
      <c r="B20" s="9">
        <v>93.068817138671875</v>
      </c>
      <c r="C20" s="10">
        <v>0.43677151203155518</v>
      </c>
      <c r="D20" s="10">
        <v>1.8821617364883423</v>
      </c>
      <c r="E20" s="10">
        <v>2.3189332485198975</v>
      </c>
      <c r="F20" s="10">
        <v>4.0693035125732422</v>
      </c>
      <c r="G20" s="10">
        <v>236.97613939999997</v>
      </c>
      <c r="H20" s="10">
        <v>14.910231413103729</v>
      </c>
      <c r="I20" s="10">
        <v>38.429765336373436</v>
      </c>
      <c r="J20" s="11">
        <v>49.903484560802752</v>
      </c>
      <c r="K20" s="31">
        <v>6.6264366651846929E-2</v>
      </c>
      <c r="L20" s="26"/>
      <c r="M20" s="39"/>
      <c r="N20" s="31"/>
    </row>
    <row r="21" spans="1:14" x14ac:dyDescent="0.25">
      <c r="A21" s="29">
        <f>+'Gloria a Dios'!A21</f>
        <v>41074</v>
      </c>
      <c r="B21" s="9">
        <v>93.2808837890625</v>
      </c>
      <c r="C21" s="10">
        <v>0.41470199823379517</v>
      </c>
      <c r="D21" s="10">
        <v>1.8819525241851807</v>
      </c>
      <c r="E21" s="10">
        <v>2.2966544628143311</v>
      </c>
      <c r="F21" s="10">
        <v>3.8750886917114258</v>
      </c>
      <c r="G21" s="10">
        <v>236.37522658749998</v>
      </c>
      <c r="H21" s="10">
        <v>21.356290427446513</v>
      </c>
      <c r="I21" s="10">
        <v>38.382368517328501</v>
      </c>
      <c r="J21" s="11">
        <v>49.890774228940828</v>
      </c>
      <c r="K21" s="31">
        <v>9.6582066718066489E-2</v>
      </c>
      <c r="L21" s="26"/>
      <c r="M21" s="39"/>
      <c r="N21" s="31"/>
    </row>
    <row r="22" spans="1:14" x14ac:dyDescent="0.25">
      <c r="A22" s="29">
        <f>+'Gloria a Dios'!A22</f>
        <v>41075</v>
      </c>
      <c r="B22" s="9">
        <v>93.485649108886719</v>
      </c>
      <c r="C22" s="10">
        <v>0.39983594417572021</v>
      </c>
      <c r="D22" s="10">
        <v>1.9647184610366821</v>
      </c>
      <c r="E22" s="10">
        <v>2.3645544052124023</v>
      </c>
      <c r="F22" s="10">
        <v>3.6280245780944824</v>
      </c>
      <c r="G22" s="10">
        <v>237.55549712631574</v>
      </c>
      <c r="H22" s="10">
        <v>17.239230487461707</v>
      </c>
      <c r="I22" s="10">
        <v>38.269755865764196</v>
      </c>
      <c r="J22" s="11">
        <v>49.798759042213689</v>
      </c>
      <c r="K22" s="31">
        <v>5.2980944558261626E-2</v>
      </c>
      <c r="L22" s="26"/>
      <c r="M22" s="39"/>
      <c r="N22" s="31"/>
    </row>
    <row r="23" spans="1:14" x14ac:dyDescent="0.25">
      <c r="A23" s="29">
        <f>+'Gloria a Dios'!A23</f>
        <v>41076</v>
      </c>
      <c r="B23" s="9">
        <v>93.425079345703125</v>
      </c>
      <c r="C23" s="10">
        <v>0.43659934401512146</v>
      </c>
      <c r="D23" s="10">
        <v>1.915733814239502</v>
      </c>
      <c r="E23" s="10">
        <v>2.3523330688476562</v>
      </c>
      <c r="F23" s="10">
        <v>3.7374947071075439</v>
      </c>
      <c r="G23" s="10">
        <v>226.85187107916664</v>
      </c>
      <c r="H23" s="10">
        <v>21.505234998319981</v>
      </c>
      <c r="I23" s="10">
        <v>38.280111029918295</v>
      </c>
      <c r="J23" s="11">
        <v>49.801777591849373</v>
      </c>
      <c r="K23" s="31">
        <v>6.4371553404221626E-2</v>
      </c>
      <c r="L23" s="26"/>
      <c r="M23" s="39"/>
      <c r="N23" s="31"/>
    </row>
    <row r="24" spans="1:14" x14ac:dyDescent="0.25">
      <c r="A24" s="29">
        <f>+'Gloria a Dios'!A24</f>
        <v>41077</v>
      </c>
      <c r="B24" s="9">
        <v>93.366661071777344</v>
      </c>
      <c r="C24" s="10">
        <v>0.4122600257396698</v>
      </c>
      <c r="D24" s="10">
        <v>1.9879263639450073</v>
      </c>
      <c r="E24" s="10">
        <v>2.40018630027771</v>
      </c>
      <c r="F24" s="10">
        <v>3.6867671012878418</v>
      </c>
      <c r="G24" s="10">
        <v>224.46015675416663</v>
      </c>
      <c r="H24" s="10">
        <v>16.076737249850776</v>
      </c>
      <c r="I24" s="10">
        <v>38.287389093690145</v>
      </c>
      <c r="J24" s="11">
        <v>49.790033466888168</v>
      </c>
      <c r="K24" s="31">
        <v>7.646217942068384E-2</v>
      </c>
      <c r="L24" s="26"/>
      <c r="M24" s="39"/>
      <c r="N24" s="31"/>
    </row>
    <row r="25" spans="1:14" x14ac:dyDescent="0.25">
      <c r="A25" s="29">
        <f>+'Gloria a Dios'!A25</f>
        <v>41078</v>
      </c>
      <c r="B25" s="9">
        <v>92.987236022949219</v>
      </c>
      <c r="C25" s="10">
        <v>0.34752735495567322</v>
      </c>
      <c r="D25" s="10">
        <v>2.0417041778564453</v>
      </c>
      <c r="E25" s="10">
        <v>2.3892314434051514</v>
      </c>
      <c r="F25" s="10">
        <v>3.9845254421234131</v>
      </c>
      <c r="G25" s="10">
        <v>231.66229928947365</v>
      </c>
      <c r="H25" s="10">
        <v>14.927482076423226</v>
      </c>
      <c r="I25" s="10">
        <v>38.440290108460651</v>
      </c>
      <c r="J25" s="11">
        <v>49.898327955215329</v>
      </c>
      <c r="K25" s="31">
        <v>5.3664244661325383E-2</v>
      </c>
      <c r="L25" s="26"/>
      <c r="M25" s="39"/>
      <c r="N25" s="31"/>
    </row>
    <row r="26" spans="1:14" x14ac:dyDescent="0.25">
      <c r="A26" s="29">
        <f>+'Gloria a Dios'!A26</f>
        <v>41079</v>
      </c>
      <c r="B26" s="9">
        <v>93.090431213378906</v>
      </c>
      <c r="C26" s="10">
        <v>0.38988026976585388</v>
      </c>
      <c r="D26" s="10">
        <v>1.9141106605529785</v>
      </c>
      <c r="E26" s="10">
        <v>2.3039908409118652</v>
      </c>
      <c r="F26" s="10">
        <v>4.0205850601196289</v>
      </c>
      <c r="G26" s="10">
        <v>235.15250091666664</v>
      </c>
      <c r="H26" s="10">
        <v>15.043365127860055</v>
      </c>
      <c r="I26" s="10">
        <v>38.44210994554868</v>
      </c>
      <c r="J26" s="11">
        <v>49.927893437696078</v>
      </c>
      <c r="K26" s="31">
        <v>9.3504505706442129E-2</v>
      </c>
      <c r="L26" s="26"/>
      <c r="M26" s="39"/>
      <c r="N26" s="31"/>
    </row>
    <row r="27" spans="1:14" x14ac:dyDescent="0.25">
      <c r="A27" s="29">
        <f>+'Gloria a Dios'!A27</f>
        <v>41080</v>
      </c>
      <c r="B27" s="9">
        <v>92.690864562988281</v>
      </c>
      <c r="C27" s="10">
        <v>0.38600867986679077</v>
      </c>
      <c r="D27" s="10">
        <v>1.8999048471450806</v>
      </c>
      <c r="E27" s="10">
        <v>2.2859134674072266</v>
      </c>
      <c r="F27" s="10">
        <v>4.3588666915893555</v>
      </c>
      <c r="G27" s="10">
        <v>236.90768768333331</v>
      </c>
      <c r="H27" s="10">
        <v>17.405819677613984</v>
      </c>
      <c r="I27" s="10">
        <v>38.58896125723188</v>
      </c>
      <c r="J27" s="11">
        <v>50.021601500671757</v>
      </c>
      <c r="K27" s="31">
        <v>7.4156525597245157E-2</v>
      </c>
      <c r="L27" s="26"/>
      <c r="M27" s="39"/>
      <c r="N27" s="31"/>
    </row>
    <row r="28" spans="1:14" x14ac:dyDescent="0.25">
      <c r="A28" s="29">
        <f>+'Gloria a Dios'!A28</f>
        <v>41081</v>
      </c>
      <c r="B28" s="9">
        <v>92.537162780761719</v>
      </c>
      <c r="C28" s="10">
        <v>0.37153571844100952</v>
      </c>
      <c r="D28" s="10">
        <v>1.912483811378479</v>
      </c>
      <c r="E28" s="10">
        <v>2.2840194702148437</v>
      </c>
      <c r="F28" s="10">
        <v>4.5170831680297852</v>
      </c>
      <c r="G28" s="10">
        <v>244.02632837916664</v>
      </c>
      <c r="H28" s="10">
        <v>15.860558344138214</v>
      </c>
      <c r="I28" s="10">
        <v>38.63293185046885</v>
      </c>
      <c r="J28" s="11">
        <v>50.051294087581006</v>
      </c>
      <c r="K28" s="31">
        <v>7.9478525309271381E-2</v>
      </c>
      <c r="L28" s="26"/>
      <c r="M28" s="39"/>
      <c r="N28" s="31"/>
    </row>
    <row r="29" spans="1:14" x14ac:dyDescent="0.25">
      <c r="A29" s="29">
        <f>+'Gloria a Dios'!A29</f>
        <v>41082</v>
      </c>
      <c r="B29" s="9">
        <v>92.645439147949219</v>
      </c>
      <c r="C29" s="10">
        <v>0.3098142147064209</v>
      </c>
      <c r="D29" s="10">
        <v>2.0455920696258545</v>
      </c>
      <c r="E29" s="10">
        <v>2.3554062843322754</v>
      </c>
      <c r="F29" s="10">
        <v>4.3890566825866699</v>
      </c>
      <c r="G29" s="10">
        <v>243.26132883684207</v>
      </c>
      <c r="H29" s="10">
        <v>14.905949460455417</v>
      </c>
      <c r="I29" s="10">
        <v>38.536930497432593</v>
      </c>
      <c r="J29" s="11">
        <v>49.978528741614163</v>
      </c>
      <c r="K29" s="31">
        <v>6.6359799720655505E-2</v>
      </c>
      <c r="L29" s="26"/>
      <c r="M29" s="39"/>
      <c r="N29" s="31"/>
    </row>
    <row r="30" spans="1:14" x14ac:dyDescent="0.25">
      <c r="A30" s="29">
        <f>+'Gloria a Dios'!A30</f>
        <v>41083</v>
      </c>
      <c r="B30" s="9">
        <v>92.530128479003906</v>
      </c>
      <c r="C30" s="10">
        <v>0.31273490190505981</v>
      </c>
      <c r="D30" s="10">
        <v>2.0304090976715088</v>
      </c>
      <c r="E30" s="10">
        <v>2.3431439399719238</v>
      </c>
      <c r="F30" s="10">
        <v>4.5511031150817871</v>
      </c>
      <c r="G30" s="10">
        <v>239.43185099166664</v>
      </c>
      <c r="H30" s="10">
        <v>14.580911787426887</v>
      </c>
      <c r="I30" s="10">
        <v>38.569036670385486</v>
      </c>
      <c r="J30" s="11">
        <v>50.002024178893336</v>
      </c>
      <c r="K30" s="31">
        <v>7.155474450229099E-2</v>
      </c>
      <c r="L30" s="26"/>
      <c r="M30" s="39"/>
      <c r="N30" s="31"/>
    </row>
    <row r="31" spans="1:14" x14ac:dyDescent="0.25">
      <c r="A31" s="29">
        <f>+'Gloria a Dios'!A31</f>
        <v>41084</v>
      </c>
      <c r="B31" s="9">
        <v>92.824325561523438</v>
      </c>
      <c r="C31" s="10">
        <v>0.30681896209716797</v>
      </c>
      <c r="D31" s="10">
        <v>2.0703017711639404</v>
      </c>
      <c r="E31" s="10">
        <v>2.3771207332611084</v>
      </c>
      <c r="F31" s="10">
        <v>4.1886281967163086</v>
      </c>
      <c r="G31" s="10">
        <v>240.75548163333332</v>
      </c>
      <c r="H31" s="10">
        <v>15.861568346518084</v>
      </c>
      <c r="I31" s="10">
        <v>38.476705127612242</v>
      </c>
      <c r="J31" s="11">
        <v>49.934540254989251</v>
      </c>
      <c r="K31" s="31">
        <v>8.5222327527828171E-2</v>
      </c>
      <c r="L31" s="26"/>
      <c r="M31" s="39"/>
      <c r="N31" s="31"/>
    </row>
    <row r="32" spans="1:14" x14ac:dyDescent="0.25">
      <c r="A32" s="29">
        <f>+'Gloria a Dios'!A32</f>
        <v>41085</v>
      </c>
      <c r="B32" s="9">
        <v>92.621299743652344</v>
      </c>
      <c r="C32" s="10">
        <v>0.31908801198005676</v>
      </c>
      <c r="D32" s="10">
        <v>2.0449175834655762</v>
      </c>
      <c r="E32" s="10">
        <v>2.3640055656433105</v>
      </c>
      <c r="F32" s="10">
        <v>4.4482460021972656</v>
      </c>
      <c r="G32" s="10">
        <v>238.76705352499997</v>
      </c>
      <c r="H32" s="10">
        <v>14.833879028515691</v>
      </c>
      <c r="I32" s="10">
        <v>38.530597689290254</v>
      </c>
      <c r="J32" s="11">
        <v>49.968965687217981</v>
      </c>
      <c r="K32" s="31">
        <v>6.9630717549355861E-2</v>
      </c>
      <c r="L32" s="26"/>
      <c r="M32" s="39"/>
      <c r="N32" s="31"/>
    </row>
    <row r="33" spans="1:14" x14ac:dyDescent="0.25">
      <c r="A33" s="29">
        <f>+'Gloria a Dios'!A33</f>
        <v>41086</v>
      </c>
      <c r="B33" s="9">
        <v>92.446769714355469</v>
      </c>
      <c r="C33" s="10">
        <v>0.289237380027771</v>
      </c>
      <c r="D33" s="10">
        <v>2.072526216506958</v>
      </c>
      <c r="E33" s="10">
        <v>2.3617634773254395</v>
      </c>
      <c r="F33" s="10">
        <v>4.5789437294006348</v>
      </c>
      <c r="G33" s="10">
        <v>237.55195213749997</v>
      </c>
      <c r="H33" s="10">
        <v>15.461916568289608</v>
      </c>
      <c r="I33" s="10">
        <v>38.600995035083393</v>
      </c>
      <c r="J33" s="11">
        <v>50.017424569543429</v>
      </c>
      <c r="K33" s="31">
        <v>7.817198676743678E-2</v>
      </c>
      <c r="L33" s="26"/>
      <c r="M33" s="39"/>
      <c r="N33" s="31"/>
    </row>
    <row r="34" spans="1:14" x14ac:dyDescent="0.25">
      <c r="A34" s="29">
        <f>+'Gloria a Dios'!A34</f>
        <v>41087</v>
      </c>
      <c r="B34" s="9">
        <v>92.562225341796875</v>
      </c>
      <c r="C34" s="10">
        <v>0.38920819759368896</v>
      </c>
      <c r="D34" s="10">
        <v>1.9041194915771484</v>
      </c>
      <c r="E34" s="10">
        <v>2.293327808380127</v>
      </c>
      <c r="F34" s="10">
        <v>4.5476551055908203</v>
      </c>
      <c r="G34" s="10">
        <v>237.76912289565217</v>
      </c>
      <c r="H34" s="10">
        <v>15.843913860302955</v>
      </c>
      <c r="I34" s="10">
        <v>38.597063570794589</v>
      </c>
      <c r="J34" s="11">
        <v>50.022586223025343</v>
      </c>
      <c r="K34" s="31">
        <v>0.10067557433744147</v>
      </c>
      <c r="L34" s="26"/>
      <c r="M34" s="39"/>
      <c r="N34" s="31"/>
    </row>
    <row r="35" spans="1:14" x14ac:dyDescent="0.25">
      <c r="A35" s="29">
        <f>+'Gloria a Dios'!A35</f>
        <v>41088</v>
      </c>
      <c r="B35" s="9">
        <v>92.031341552734375</v>
      </c>
      <c r="C35" s="10">
        <v>0.37880373001098633</v>
      </c>
      <c r="D35" s="10">
        <v>1.9070518016815186</v>
      </c>
      <c r="E35" s="10">
        <v>2.2858555316925049</v>
      </c>
      <c r="F35" s="10">
        <v>4.9230794906616211</v>
      </c>
      <c r="G35" s="10">
        <v>238.72121189583331</v>
      </c>
      <c r="H35" s="10">
        <v>15.682664078724033</v>
      </c>
      <c r="I35" s="10">
        <v>38.803480655836047</v>
      </c>
      <c r="J35" s="11">
        <v>50.146431336004497</v>
      </c>
      <c r="K35" s="31">
        <v>9.7855657945917371E-2</v>
      </c>
      <c r="L35" s="26"/>
      <c r="M35" s="39"/>
      <c r="N35" s="31"/>
    </row>
    <row r="36" spans="1:14" x14ac:dyDescent="0.25">
      <c r="A36" s="29">
        <f>+'Gloria a Dios'!A36</f>
        <v>41089</v>
      </c>
      <c r="B36" s="9">
        <v>91.816925048828125</v>
      </c>
      <c r="C36" s="10">
        <v>0.30934098362922668</v>
      </c>
      <c r="D36" s="10">
        <v>1.9364806413650513</v>
      </c>
      <c r="E36" s="10">
        <v>2.2458217144012451</v>
      </c>
      <c r="F36" s="10">
        <v>5.1066741943359375</v>
      </c>
      <c r="G36" s="10">
        <v>239.50275932916665</v>
      </c>
      <c r="H36" s="10">
        <v>15.346825176619845</v>
      </c>
      <c r="I36" s="10">
        <v>38.93235320943392</v>
      </c>
      <c r="J36" s="11">
        <v>50.254796488627065</v>
      </c>
      <c r="K36" s="31">
        <v>8.3922963242529916E-2</v>
      </c>
      <c r="L36" s="26"/>
      <c r="M36" s="39"/>
      <c r="N36" s="31"/>
    </row>
    <row r="37" spans="1:14" x14ac:dyDescent="0.25">
      <c r="A37" s="29">
        <f>+'Gloria a Dios'!A37</f>
        <v>41090</v>
      </c>
      <c r="B37" s="9">
        <v>92.010467529296875</v>
      </c>
      <c r="C37" s="10">
        <v>0.26995465159416199</v>
      </c>
      <c r="D37" s="10">
        <v>2.0577473640441895</v>
      </c>
      <c r="E37" s="10">
        <v>2.3277020454406738</v>
      </c>
      <c r="F37" s="10">
        <v>4.9367365837097168</v>
      </c>
      <c r="G37" s="10">
        <v>239.74090557083332</v>
      </c>
      <c r="H37" s="10">
        <v>15.371712006315478</v>
      </c>
      <c r="I37" s="10">
        <v>38.779435084742019</v>
      </c>
      <c r="J37" s="11">
        <v>50.139732040242542</v>
      </c>
      <c r="K37" s="31">
        <v>9.9207903015681539E-2</v>
      </c>
      <c r="L37" s="26"/>
      <c r="M37" s="39"/>
      <c r="N37" s="31"/>
    </row>
    <row r="38" spans="1:14" ht="15.75" thickBot="1" x14ac:dyDescent="0.3">
      <c r="A38" s="32"/>
      <c r="B38" s="33"/>
      <c r="C38" s="34"/>
      <c r="D38" s="34"/>
      <c r="E38" s="34"/>
      <c r="F38" s="34"/>
      <c r="G38" s="34"/>
      <c r="H38" s="34"/>
      <c r="I38" s="34"/>
      <c r="J38" s="22"/>
      <c r="K38" s="35"/>
      <c r="L38" s="26"/>
      <c r="M38" s="40"/>
      <c r="N38" s="35"/>
    </row>
    <row r="39" spans="1:14" x14ac:dyDescent="0.25">
      <c r="A39" s="53" t="s">
        <v>18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12"/>
      <c r="M39" s="12"/>
      <c r="N39" s="12"/>
    </row>
    <row r="40" spans="1:14" ht="6.75" customHeight="1" thickBot="1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4" x14ac:dyDescent="0.25">
      <c r="A41" s="49" t="s">
        <v>19</v>
      </c>
      <c r="B41" s="14">
        <f>+MIN(B8:B38)</f>
        <v>91.816925048828125</v>
      </c>
      <c r="C41" s="14">
        <f t="shared" ref="C41:K41" si="0">+MIN(C8:C38)</f>
        <v>0.26995465159416199</v>
      </c>
      <c r="D41" s="14">
        <f t="shared" si="0"/>
        <v>1.7778289318084717</v>
      </c>
      <c r="E41" s="14">
        <f t="shared" si="0"/>
        <v>2.1876509189605713</v>
      </c>
      <c r="F41" s="14">
        <f t="shared" si="0"/>
        <v>3.474851131439209</v>
      </c>
      <c r="G41" s="14">
        <f t="shared" si="0"/>
        <v>224.46015675416663</v>
      </c>
      <c r="H41" s="14">
        <f t="shared" si="0"/>
        <v>14.477866904583832</v>
      </c>
      <c r="I41" s="14">
        <f t="shared" si="0"/>
        <v>38.211710206322522</v>
      </c>
      <c r="J41" s="14">
        <f t="shared" si="0"/>
        <v>49.770232919279287</v>
      </c>
      <c r="K41" s="42">
        <f t="shared" si="0"/>
        <v>2.9050451022720445E-2</v>
      </c>
      <c r="L41" s="15"/>
      <c r="M41" s="41">
        <f t="shared" ref="M41:N41" si="1">+MIN(M8:M38)</f>
        <v>0</v>
      </c>
      <c r="N41" s="42">
        <f t="shared" si="1"/>
        <v>0</v>
      </c>
    </row>
    <row r="42" spans="1:14" x14ac:dyDescent="0.25">
      <c r="A42" s="50" t="s">
        <v>20</v>
      </c>
      <c r="B42" s="16">
        <f>+IF(ISERROR(AVERAGE(B8:B38)),"",AVERAGE(B8:B38))</f>
        <v>93.013867441813147</v>
      </c>
      <c r="C42" s="16">
        <f t="shared" ref="C42:K42" si="2">+IF(ISERROR(AVERAGE(C8:C38)),"",AVERAGE(C8:C38))</f>
        <v>0.36683696011702221</v>
      </c>
      <c r="D42" s="16">
        <f t="shared" si="2"/>
        <v>1.9551133433977763</v>
      </c>
      <c r="E42" s="16">
        <f t="shared" si="2"/>
        <v>2.3219502846399944</v>
      </c>
      <c r="F42" s="16">
        <f t="shared" si="2"/>
        <v>4.0953779935836794</v>
      </c>
      <c r="G42" s="16">
        <f t="shared" si="2"/>
        <v>236.46616307896321</v>
      </c>
      <c r="H42" s="16">
        <f t="shared" si="2"/>
        <v>16.507407375855724</v>
      </c>
      <c r="I42" s="16">
        <f t="shared" si="2"/>
        <v>38.444935426740599</v>
      </c>
      <c r="J42" s="16">
        <f t="shared" si="2"/>
        <v>49.926817301544482</v>
      </c>
      <c r="K42" s="44">
        <f t="shared" si="2"/>
        <v>7.1414509074881546E-2</v>
      </c>
      <c r="L42" s="15"/>
      <c r="M42" s="43" t="str">
        <f t="shared" ref="M42:N42" si="3">+IF(ISERROR(AVERAGE(M8:M38)),"",AVERAGE(M8:M38))</f>
        <v/>
      </c>
      <c r="N42" s="44" t="str">
        <f t="shared" si="3"/>
        <v/>
      </c>
    </row>
    <row r="43" spans="1:14" x14ac:dyDescent="0.25">
      <c r="A43" s="51" t="s">
        <v>21</v>
      </c>
      <c r="B43" s="17">
        <f>+MAX(B8:B38)</f>
        <v>93.712196350097656</v>
      </c>
      <c r="C43" s="17">
        <f t="shared" ref="C43:K43" si="4">+MAX(C8:C38)</f>
        <v>0.46954613924026489</v>
      </c>
      <c r="D43" s="17">
        <f t="shared" si="4"/>
        <v>2.072526216506958</v>
      </c>
      <c r="E43" s="17">
        <f t="shared" si="4"/>
        <v>2.40018630027771</v>
      </c>
      <c r="F43" s="17">
        <f t="shared" si="4"/>
        <v>5.1066741943359375</v>
      </c>
      <c r="G43" s="17">
        <f t="shared" si="4"/>
        <v>244.02632837916664</v>
      </c>
      <c r="H43" s="17">
        <f t="shared" si="4"/>
        <v>21.505234998319981</v>
      </c>
      <c r="I43" s="17">
        <f t="shared" si="4"/>
        <v>38.93235320943392</v>
      </c>
      <c r="J43" s="17">
        <f t="shared" si="4"/>
        <v>50.254796488627065</v>
      </c>
      <c r="K43" s="46">
        <f t="shared" si="4"/>
        <v>0.10067557433744147</v>
      </c>
      <c r="L43" s="15"/>
      <c r="M43" s="45">
        <f t="shared" ref="M43:N43" si="5">+MAX(M8:M38)</f>
        <v>0</v>
      </c>
      <c r="N43" s="46">
        <f t="shared" si="5"/>
        <v>0</v>
      </c>
    </row>
    <row r="44" spans="1:14" ht="15.75" thickBot="1" x14ac:dyDescent="0.3">
      <c r="A44" s="52" t="s">
        <v>22</v>
      </c>
      <c r="B44" s="21">
        <f>IF(ISERROR(STDEV(B8:B38)),"",STDEV(B8:B38))</f>
        <v>0.52198946977438365</v>
      </c>
      <c r="C44" s="21">
        <f t="shared" ref="C44:K44" si="6">IF(ISERROR(STDEV(C8:C38)),"",STDEV(C8:C38))</f>
        <v>4.9368725059493662E-2</v>
      </c>
      <c r="D44" s="21">
        <f t="shared" si="6"/>
        <v>7.5317911227142084E-2</v>
      </c>
      <c r="E44" s="21">
        <f t="shared" si="6"/>
        <v>4.5191010287765947E-2</v>
      </c>
      <c r="F44" s="21">
        <f t="shared" si="6"/>
        <v>0.44738382320480535</v>
      </c>
      <c r="G44" s="21">
        <f t="shared" si="6"/>
        <v>4.4246833516484072</v>
      </c>
      <c r="H44" s="21">
        <f t="shared" si="6"/>
        <v>2.1065783737729156</v>
      </c>
      <c r="I44" s="21">
        <f t="shared" si="6"/>
        <v>0.18171027751243896</v>
      </c>
      <c r="J44" s="21">
        <f t="shared" si="6"/>
        <v>0.11708876034879176</v>
      </c>
      <c r="K44" s="48">
        <f t="shared" si="6"/>
        <v>1.9528013479035759E-2</v>
      </c>
      <c r="L44" s="15"/>
      <c r="M44" s="47" t="str">
        <f t="shared" ref="M44:N44" si="7">IF(ISERROR(STDEV(M8:M38)),"",STDEV(M8:M38))</f>
        <v/>
      </c>
      <c r="N44" s="48" t="str">
        <f t="shared" si="7"/>
        <v/>
      </c>
    </row>
    <row r="45" spans="1:14" ht="6.7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4" x14ac:dyDescent="0.25">
      <c r="A46" s="20" t="s">
        <v>23</v>
      </c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6"/>
    </row>
    <row r="47" spans="1:14" x14ac:dyDescent="0.25">
      <c r="A47" s="18"/>
      <c r="B47" s="57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9"/>
    </row>
    <row r="48" spans="1:14" x14ac:dyDescent="0.25">
      <c r="A48" s="18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9"/>
    </row>
    <row r="49" spans="1:14" x14ac:dyDescent="0.25">
      <c r="A49" s="18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9"/>
    </row>
    <row r="50" spans="1:14" x14ac:dyDescent="0.25">
      <c r="A50" s="18"/>
      <c r="B50" s="60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2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N8 B8:F38">
      <formula1>0</formula1>
      <formula2>100</formula2>
    </dataValidation>
  </dataValidations>
  <printOptions horizontalCentered="1" verticalCentered="1"/>
  <pageMargins left="0.70866141732283472" right="0.70866141732283472" top="0.43307086614173229" bottom="0.39370078740157483" header="0.31496062992125984" footer="0.31496062992125984"/>
  <pageSetup scale="71" orientation="landscape" verticalDpi="300" r:id="rId1"/>
  <ignoredErrors>
    <ignoredError sqref="B41:N4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Gloria a Dios</vt:lpstr>
      <vt:lpstr>Samalayuca</vt:lpstr>
      <vt:lpstr>'Gloria a Dios'!Área_de_impresión</vt:lpstr>
      <vt:lpstr>Samalayuca!Área_de_impresión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2015-06-11T18:07:35Z</cp:lastPrinted>
  <dcterms:created xsi:type="dcterms:W3CDTF">2012-06-19T15:23:28Z</dcterms:created>
  <dcterms:modified xsi:type="dcterms:W3CDTF">2015-06-11T18:07:51Z</dcterms:modified>
</cp:coreProperties>
</file>