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"/>
    </mc:Choice>
  </mc:AlternateContent>
  <bookViews>
    <workbookView xWindow="-15" yWindow="-15" windowWidth="10260" windowHeight="811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GAD'!$A$1:$L$48</definedName>
    <definedName name="_xlnm.Print_Area" localSheetId="4">'Máximos Sam'!$A$1:$L$47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K39" i="17" l="1"/>
  <c r="H39" i="17"/>
  <c r="G39" i="17"/>
  <c r="K39" i="16"/>
  <c r="H39" i="16"/>
  <c r="G39" i="16"/>
  <c r="K39" i="15"/>
  <c r="H39" i="15"/>
  <c r="G39" i="15"/>
  <c r="K39" i="14"/>
  <c r="H39" i="14"/>
  <c r="G39" i="14"/>
  <c r="A8" i="8"/>
  <c r="A9" i="7"/>
  <c r="A10" i="7" s="1"/>
  <c r="N44" i="7"/>
  <c r="M44" i="7"/>
  <c r="A11" i="7" l="1"/>
  <c r="A10" i="8"/>
  <c r="A9" i="8"/>
  <c r="K44" i="8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A12" i="7" l="1"/>
  <c r="A11" i="8"/>
  <c r="A13" i="7" l="1"/>
  <c r="A12" i="8"/>
  <c r="A14" i="7" l="1"/>
  <c r="A13" i="8"/>
  <c r="A15" i="7" l="1"/>
  <c r="A14" i="8"/>
  <c r="A16" i="7" l="1"/>
  <c r="A15" i="8"/>
  <c r="A17" i="7" l="1"/>
  <c r="A16" i="8"/>
  <c r="A18" i="7" l="1"/>
  <c r="A17" i="8"/>
  <c r="A19" i="7" l="1"/>
  <c r="A18" i="8"/>
  <c r="A20" i="7" l="1"/>
  <c r="A19" i="8"/>
  <c r="A21" i="7" l="1"/>
  <c r="A20" i="8"/>
  <c r="A22" i="7" l="1"/>
  <c r="A21" i="8"/>
  <c r="A23" i="7" l="1"/>
  <c r="A22" i="8"/>
  <c r="A24" i="7" l="1"/>
  <c r="A23" i="8"/>
  <c r="A25" i="7" l="1"/>
  <c r="A24" i="8"/>
  <c r="A26" i="7" l="1"/>
  <c r="A25" i="8"/>
  <c r="A27" i="7" l="1"/>
  <c r="A26" i="8"/>
  <c r="A28" i="7" l="1"/>
  <c r="A27" i="8"/>
  <c r="A29" i="7" l="1"/>
  <c r="A28" i="8"/>
  <c r="A30" i="7" l="1"/>
  <c r="A29" i="8"/>
  <c r="A31" i="7" l="1"/>
  <c r="A30" i="8"/>
  <c r="A32" i="7" l="1"/>
  <c r="A31" i="8"/>
  <c r="A33" i="7" l="1"/>
  <c r="A32" i="8"/>
  <c r="A34" i="7" l="1"/>
  <c r="A33" i="8"/>
  <c r="A35" i="7" l="1"/>
  <c r="A34" i="8"/>
  <c r="A36" i="7" l="1"/>
  <c r="A35" i="8"/>
  <c r="A37" i="7" l="1"/>
  <c r="A36" i="8"/>
  <c r="A37" i="8" l="1"/>
  <c r="A38" i="7"/>
  <c r="A38" i="8" s="1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<sst xmlns="http://schemas.openxmlformats.org/spreadsheetml/2006/main" count="132" uniqueCount="29">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</sst>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/>
  </cellStyleXfs>
  <cellXfs count="11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3" xfId="0" applyNumberFormat="1" applyFont="1" applyBorder="1" applyProtection="1">
      <protection locked="0"/>
    </xf>
    <xf numFmtId="165" fontId="10" fillId="0" borderId="2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6" xfId="0" applyNumberFormat="1" applyFont="1" applyFill="1" applyBorder="1" applyAlignment="1" applyProtection="1">
      <alignment horizontal="left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4" fontId="9" fillId="0" borderId="27" xfId="0" applyNumberFormat="1" applyFont="1" applyFill="1" applyBorder="1" applyAlignment="1" applyProtection="1">
      <alignment horizontal="left"/>
      <protection locked="0"/>
    </xf>
    <xf numFmtId="165" fontId="10" fillId="0" borderId="13" xfId="1" applyNumberFormat="1" applyFont="1" applyBorder="1" applyAlignment="1" applyProtection="1">
      <alignment horizontal="center" vertical="center"/>
      <protection locked="0"/>
    </xf>
    <xf numFmtId="165" fontId="10" fillId="0" borderId="24" xfId="1" applyNumberFormat="1" applyFont="1" applyBorder="1" applyAlignment="1" applyProtection="1">
      <alignment horizontal="center" vertical="center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0" fontId="5" fillId="0" borderId="31" xfId="0" applyFont="1" applyFill="1" applyBorder="1"/>
    <xf numFmtId="0" fontId="5" fillId="0" borderId="32" xfId="0" applyFont="1" applyFill="1" applyBorder="1"/>
    <xf numFmtId="0" fontId="5" fillId="0" borderId="26" xfId="0" applyFont="1" applyFill="1" applyBorder="1"/>
    <xf numFmtId="0" fontId="5" fillId="0" borderId="27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5" fontId="10" fillId="0" borderId="0" xfId="0" applyNumberFormat="1" applyFont="1" applyBorder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165" fontId="10" fillId="0" borderId="24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165" fontId="10" fillId="7" borderId="33" xfId="1" applyNumberFormat="1" applyFont="1" applyFill="1" applyBorder="1" applyAlignment="1" applyProtection="1">
      <alignment horizontal="center" vertical="center"/>
      <protection locked="0"/>
    </xf>
    <xf numFmtId="165" fontId="10" fillId="7" borderId="34" xfId="1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center" vertical="center" wrapText="1"/>
    </xf>
    <xf numFmtId="164" fontId="6" fillId="5" borderId="15" xfId="1" applyNumberFormat="1" applyFont="1" applyFill="1" applyBorder="1" applyAlignment="1">
      <alignment horizontal="center" vertical="center" wrapText="1"/>
    </xf>
    <xf numFmtId="165" fontId="10" fillId="0" borderId="35" xfId="1" applyNumberFormat="1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0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39" xfId="0" applyNumberFormat="1" applyFont="1" applyFill="1" applyBorder="1" applyAlignment="1" applyProtection="1">
      <alignment horizontal="left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7" borderId="44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45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46" xfId="1" applyNumberFormat="1" applyFont="1" applyFill="1" applyBorder="1" applyAlignment="1" applyProtection="1">
      <alignment horizontal="center" vertical="center"/>
      <protection locked="0"/>
    </xf>
    <xf numFmtId="165" fontId="10" fillId="7" borderId="47" xfId="1" applyNumberFormat="1" applyFont="1" applyFill="1" applyBorder="1" applyAlignment="1" applyProtection="1">
      <alignment horizontal="center" vertical="center"/>
      <protection locked="0"/>
    </xf>
    <xf numFmtId="165" fontId="10" fillId="7" borderId="48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6" fillId="5" borderId="20" xfId="0" applyFont="1" applyFill="1" applyBorder="1" applyAlignment="1" applyProtection="1">
      <alignment horizontal="justify" vertical="top" wrapText="1"/>
      <protection locked="0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</cellXfs>
  <cellStyles count="3">
    <cellStyle name="=C:\WINNT\SYSTEM32\COMMAND.COM 2 2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topLeftCell="A14" zoomScale="60" zoomScaleNormal="90" workbookViewId="0">
      <selection activeCell="A15" sqref="A15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9" ht="32.25" customHeight="1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</row>
    <row r="2" spans="1:19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9" x14ac:dyDescent="0.25">
      <c r="A3" s="91" t="s">
        <v>1</v>
      </c>
      <c r="B3" s="91"/>
      <c r="C3" s="92" t="s">
        <v>26</v>
      </c>
      <c r="D3" s="92"/>
      <c r="E3" s="92"/>
      <c r="F3" s="92"/>
      <c r="G3" s="92"/>
      <c r="H3" s="92"/>
      <c r="I3" s="92"/>
      <c r="J3" s="92"/>
      <c r="K3" s="92"/>
      <c r="L3" s="1"/>
      <c r="M3" s="2"/>
      <c r="N3" s="2"/>
    </row>
    <row r="4" spans="1:19" x14ac:dyDescent="0.25">
      <c r="A4" s="93" t="s">
        <v>2</v>
      </c>
      <c r="B4" s="91"/>
      <c r="C4" s="92" t="s">
        <v>24</v>
      </c>
      <c r="D4" s="92"/>
      <c r="E4" s="92"/>
      <c r="F4" s="92"/>
      <c r="G4" s="92"/>
      <c r="H4" s="92"/>
      <c r="I4" s="92"/>
      <c r="J4" s="92"/>
      <c r="K4" s="92"/>
      <c r="L4" s="1"/>
      <c r="M4" s="2"/>
      <c r="N4" s="2"/>
    </row>
    <row r="5" spans="1:19" x14ac:dyDescent="0.25">
      <c r="A5" s="93" t="s">
        <v>3</v>
      </c>
      <c r="B5" s="93"/>
      <c r="C5" s="92" t="s">
        <v>4</v>
      </c>
      <c r="D5" s="92"/>
      <c r="E5" s="23"/>
      <c r="F5" s="23"/>
      <c r="G5" s="23"/>
      <c r="H5" s="23"/>
      <c r="I5" s="23"/>
      <c r="J5" s="23"/>
      <c r="K5" s="23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46" t="s">
        <v>16</v>
      </c>
      <c r="N7" s="47" t="s">
        <v>17</v>
      </c>
    </row>
    <row r="8" spans="1:19" x14ac:dyDescent="0.25">
      <c r="A8" s="29">
        <v>41122</v>
      </c>
      <c r="B8" s="7">
        <v>92.052452087402344</v>
      </c>
      <c r="C8" s="8">
        <v>0.22243604063987732</v>
      </c>
      <c r="D8" s="8">
        <v>2.1710371971130371</v>
      </c>
      <c r="E8" s="8">
        <v>2.3934731483459473</v>
      </c>
      <c r="F8" s="8">
        <v>4.809351921081543</v>
      </c>
      <c r="G8" s="8">
        <v>246.68185555555553</v>
      </c>
      <c r="H8" s="8">
        <v>18.493806233112149</v>
      </c>
      <c r="I8" s="8">
        <v>38.729296587340464</v>
      </c>
      <c r="J8" s="8">
        <v>50.0925730092492</v>
      </c>
      <c r="K8" s="30">
        <v>6.8863646208398605E-2</v>
      </c>
      <c r="L8" s="26"/>
      <c r="M8" s="54"/>
      <c r="N8" s="55"/>
    </row>
    <row r="9" spans="1:19" x14ac:dyDescent="0.25">
      <c r="A9" s="29">
        <f>+A8+1</f>
        <v>41123</v>
      </c>
      <c r="B9" s="9">
        <v>92.686668395996094</v>
      </c>
      <c r="C9" s="10">
        <v>0.27882516384124756</v>
      </c>
      <c r="D9" s="11">
        <v>2.0300164222717285</v>
      </c>
      <c r="E9" s="10">
        <v>2.3088417053222656</v>
      </c>
      <c r="F9" s="10">
        <v>4.340461254119873</v>
      </c>
      <c r="G9" s="10">
        <v>248.32823888888888</v>
      </c>
      <c r="H9" s="10">
        <v>13.12066923214104</v>
      </c>
      <c r="I9" s="10">
        <v>38.576773293705848</v>
      </c>
      <c r="J9" s="11">
        <v>50.027916386481984</v>
      </c>
      <c r="K9" s="30">
        <v>6.9843247040291989E-2</v>
      </c>
      <c r="L9" s="26"/>
      <c r="M9" s="43"/>
      <c r="N9" s="43"/>
    </row>
    <row r="10" spans="1:19" x14ac:dyDescent="0.25">
      <c r="A10" s="29">
        <f t="shared" ref="A10:A38" si="0">+A9+1</f>
        <v>41124</v>
      </c>
      <c r="B10" s="9">
        <v>92.768775939941406</v>
      </c>
      <c r="C10" s="10">
        <v>0.30273923277854919</v>
      </c>
      <c r="D10" s="11">
        <v>1.9992212057113647</v>
      </c>
      <c r="E10" s="10">
        <v>2.3019604682922363</v>
      </c>
      <c r="F10" s="10">
        <v>4.2690534591674805</v>
      </c>
      <c r="G10" s="10">
        <v>249.18338888888886</v>
      </c>
      <c r="H10" s="10">
        <v>13.888748167937782</v>
      </c>
      <c r="I10" s="10">
        <v>38.557289526484965</v>
      </c>
      <c r="J10" s="11">
        <v>50.015478224620828</v>
      </c>
      <c r="K10" s="30">
        <v>7.4340885723777006E-2</v>
      </c>
      <c r="L10" s="26"/>
      <c r="M10" s="43"/>
      <c r="N10" s="43"/>
      <c r="S10" s="48"/>
    </row>
    <row r="11" spans="1:19" x14ac:dyDescent="0.25">
      <c r="A11" s="29">
        <f t="shared" si="0"/>
        <v>41125</v>
      </c>
      <c r="B11" s="9">
        <v>92.362205505371094</v>
      </c>
      <c r="C11" s="10">
        <v>0.279703289270401</v>
      </c>
      <c r="D11" s="11">
        <v>1.97129225730896</v>
      </c>
      <c r="E11" s="10">
        <v>2.2509956359863281</v>
      </c>
      <c r="F11" s="10">
        <v>4.5873456001281738</v>
      </c>
      <c r="G11" s="10">
        <v>246.93746666666664</v>
      </c>
      <c r="H11" s="10">
        <v>14.335223499660509</v>
      </c>
      <c r="I11" s="10">
        <v>38.753584620142078</v>
      </c>
      <c r="J11" s="11">
        <v>50.156362882738485</v>
      </c>
      <c r="K11" s="30">
        <v>4.3721579150571052E-2</v>
      </c>
      <c r="L11" s="26"/>
      <c r="M11" s="43"/>
      <c r="N11" s="43"/>
    </row>
    <row r="12" spans="1:19" x14ac:dyDescent="0.25">
      <c r="A12" s="29">
        <f t="shared" si="0"/>
        <v>41126</v>
      </c>
      <c r="B12" s="9">
        <v>92.502090454101563</v>
      </c>
      <c r="C12" s="10">
        <v>0.31940305233001709</v>
      </c>
      <c r="D12" s="11">
        <v>1.9795715808868408</v>
      </c>
      <c r="E12" s="10">
        <v>2.2989745140075684</v>
      </c>
      <c r="F12" s="10">
        <v>4.4694576263427734</v>
      </c>
      <c r="G12" s="10">
        <v>249.03784444444443</v>
      </c>
      <c r="H12" s="10">
        <v>14.185972294582134</v>
      </c>
      <c r="I12" s="10">
        <v>38.656119434739658</v>
      </c>
      <c r="J12" s="11">
        <v>50.069842625651376</v>
      </c>
      <c r="K12" s="30">
        <v>3.6479569009629016E-2</v>
      </c>
      <c r="L12" s="26"/>
      <c r="M12" s="43"/>
      <c r="N12" s="43"/>
    </row>
    <row r="13" spans="1:19" x14ac:dyDescent="0.25">
      <c r="A13" s="29">
        <f t="shared" si="0"/>
        <v>41127</v>
      </c>
      <c r="B13" s="9">
        <v>92.456184387207031</v>
      </c>
      <c r="C13" s="10">
        <v>0.29991927742958069</v>
      </c>
      <c r="D13" s="11">
        <v>2.0193073749542236</v>
      </c>
      <c r="E13" s="10">
        <v>2.3192267417907715</v>
      </c>
      <c r="F13" s="10">
        <v>4.4946613311767578</v>
      </c>
      <c r="G13" s="10">
        <v>246.39291111111109</v>
      </c>
      <c r="H13" s="10">
        <v>14.185972294582134</v>
      </c>
      <c r="I13" s="10">
        <v>38.657692419685461</v>
      </c>
      <c r="J13" s="11">
        <v>50.066245467324109</v>
      </c>
      <c r="K13" s="30">
        <v>3.6479569009629016E-2</v>
      </c>
      <c r="L13" s="26"/>
      <c r="M13" s="43"/>
      <c r="N13" s="43"/>
    </row>
    <row r="14" spans="1:19" x14ac:dyDescent="0.25">
      <c r="A14" s="29">
        <f t="shared" si="0"/>
        <v>41128</v>
      </c>
      <c r="B14" s="9">
        <v>92.440223693847656</v>
      </c>
      <c r="C14" s="10">
        <v>0.27858069539070129</v>
      </c>
      <c r="D14" s="10">
        <v>2.0124516487121582</v>
      </c>
      <c r="E14" s="10">
        <v>2.2910323143005371</v>
      </c>
      <c r="F14" s="10">
        <v>4.4519996643066406</v>
      </c>
      <c r="G14" s="10">
        <v>247.00582777777777</v>
      </c>
      <c r="H14" s="10">
        <v>14.075625140806851</v>
      </c>
      <c r="I14" s="10">
        <v>38.71453611036965</v>
      </c>
      <c r="J14" s="11">
        <v>50.11606579633964</v>
      </c>
      <c r="K14" s="30">
        <v>7.6227517280812201E-2</v>
      </c>
      <c r="L14" s="26"/>
      <c r="M14" s="43"/>
      <c r="N14" s="43"/>
    </row>
    <row r="15" spans="1:19" x14ac:dyDescent="0.25">
      <c r="A15" s="29">
        <f t="shared" si="0"/>
        <v>41129</v>
      </c>
      <c r="B15" s="9">
        <v>92.829421997070312</v>
      </c>
      <c r="C15" s="10">
        <v>0.33412036299705505</v>
      </c>
      <c r="D15" s="10">
        <v>1.9110561609268188</v>
      </c>
      <c r="E15" s="10">
        <v>2.2451765537261963</v>
      </c>
      <c r="F15" s="10">
        <v>4.127810001373291</v>
      </c>
      <c r="G15" s="10">
        <v>249.00100555555554</v>
      </c>
      <c r="H15" s="10">
        <v>14.713195589118902</v>
      </c>
      <c r="I15" s="10">
        <v>38.62936796741711</v>
      </c>
      <c r="J15" s="11">
        <v>50.074463356304264</v>
      </c>
      <c r="K15" s="30">
        <v>0.11528151446285582</v>
      </c>
      <c r="L15" s="26"/>
      <c r="M15" s="43"/>
      <c r="N15" s="43"/>
    </row>
    <row r="16" spans="1:19" x14ac:dyDescent="0.25">
      <c r="A16" s="29">
        <f t="shared" si="0"/>
        <v>41130</v>
      </c>
      <c r="B16" s="9">
        <v>93.305793762207031</v>
      </c>
      <c r="C16" s="10">
        <v>0.39297917485237122</v>
      </c>
      <c r="D16" s="10">
        <v>1.8816496133804321</v>
      </c>
      <c r="E16" s="10">
        <v>2.2746288776397705</v>
      </c>
      <c r="F16" s="10">
        <v>3.8699851036071777</v>
      </c>
      <c r="G16" s="10">
        <v>244.70871666666665</v>
      </c>
      <c r="H16" s="10">
        <v>14.968666638689326</v>
      </c>
      <c r="I16" s="10">
        <v>38.376434012470497</v>
      </c>
      <c r="J16" s="11">
        <v>49.898371618390918</v>
      </c>
      <c r="K16" s="30">
        <v>8.7756509601029348E-2</v>
      </c>
      <c r="L16" s="26"/>
      <c r="M16" s="43"/>
      <c r="N16" s="43"/>
    </row>
    <row r="17" spans="1:14" x14ac:dyDescent="0.25">
      <c r="A17" s="29">
        <f t="shared" si="0"/>
        <v>41131</v>
      </c>
      <c r="B17" s="9">
        <v>93.189361572265625</v>
      </c>
      <c r="C17" s="10">
        <v>0.43221467733383179</v>
      </c>
      <c r="D17" s="10">
        <v>1.8654567003250122</v>
      </c>
      <c r="E17" s="10">
        <v>2.2976713180541992</v>
      </c>
      <c r="F17" s="10">
        <v>3.9174907207489014</v>
      </c>
      <c r="G17" s="10">
        <v>242.53601111111109</v>
      </c>
      <c r="H17" s="10">
        <v>14.771609875546824</v>
      </c>
      <c r="I17" s="10">
        <v>38.41388173438699</v>
      </c>
      <c r="J17" s="11">
        <v>49.904474234495559</v>
      </c>
      <c r="K17" s="30">
        <v>7.363906095129398E-2</v>
      </c>
      <c r="L17" s="26"/>
      <c r="M17" s="43"/>
      <c r="N17" s="43"/>
    </row>
    <row r="18" spans="1:14" x14ac:dyDescent="0.25">
      <c r="A18" s="29">
        <f t="shared" si="0"/>
        <v>41132</v>
      </c>
      <c r="B18" s="9">
        <v>93.3919677734375</v>
      </c>
      <c r="C18" s="10">
        <v>0.44567501544952393</v>
      </c>
      <c r="D18" s="10">
        <v>1.7797369956970215</v>
      </c>
      <c r="E18" s="10">
        <v>2.2254118919372559</v>
      </c>
      <c r="F18" s="10">
        <v>3.7686021327972412</v>
      </c>
      <c r="G18" s="10">
        <v>244.59483888888886</v>
      </c>
      <c r="H18" s="10">
        <v>14.627988224221577</v>
      </c>
      <c r="I18" s="10">
        <v>38.415530997061737</v>
      </c>
      <c r="J18" s="11">
        <v>49.934387907704739</v>
      </c>
      <c r="K18" s="30">
        <v>8.7098293738701246E-2</v>
      </c>
      <c r="L18" s="26"/>
      <c r="M18" s="43"/>
      <c r="N18" s="43"/>
    </row>
    <row r="19" spans="1:14" x14ac:dyDescent="0.25">
      <c r="A19" s="29">
        <f t="shared" si="0"/>
        <v>41133</v>
      </c>
      <c r="B19" s="9">
        <v>93.241767883300781</v>
      </c>
      <c r="C19" s="10">
        <v>0.45397359132766724</v>
      </c>
      <c r="D19" s="10">
        <v>1.7924611568450928</v>
      </c>
      <c r="E19" s="10">
        <v>2.2464346885681152</v>
      </c>
      <c r="F19" s="10">
        <v>3.8619117736816406</v>
      </c>
      <c r="G19" s="10">
        <v>245.29538333333332</v>
      </c>
      <c r="H19" s="10">
        <v>15.1145773154861</v>
      </c>
      <c r="I19" s="10">
        <v>38.458510608829123</v>
      </c>
      <c r="J19" s="11">
        <v>49.94779824231383</v>
      </c>
      <c r="K19" s="30">
        <v>8.5561684487059517E-2</v>
      </c>
      <c r="L19" s="26"/>
      <c r="M19" s="43"/>
      <c r="N19" s="43"/>
    </row>
    <row r="20" spans="1:14" x14ac:dyDescent="0.25">
      <c r="A20" s="29">
        <f t="shared" si="0"/>
        <v>41134</v>
      </c>
      <c r="B20" s="9">
        <v>93.371879577636719</v>
      </c>
      <c r="C20" s="10">
        <v>0.47798910737037659</v>
      </c>
      <c r="D20" s="10">
        <v>1.7912827730178833</v>
      </c>
      <c r="E20" s="10">
        <v>2.2692718505859375</v>
      </c>
      <c r="F20" s="10">
        <v>3.7676460742950439</v>
      </c>
      <c r="G20" s="10">
        <v>246.94991111111108</v>
      </c>
      <c r="H20" s="10">
        <v>15.68900992688458</v>
      </c>
      <c r="I20" s="10">
        <v>38.383966888293742</v>
      </c>
      <c r="J20" s="11">
        <v>49.889073831815416</v>
      </c>
      <c r="K20" s="30">
        <v>0.11877985427444392</v>
      </c>
      <c r="L20" s="26"/>
      <c r="M20" s="43"/>
      <c r="N20" s="43"/>
    </row>
    <row r="21" spans="1:14" x14ac:dyDescent="0.25">
      <c r="A21" s="29">
        <f t="shared" si="0"/>
        <v>41135</v>
      </c>
      <c r="B21" s="9">
        <v>93.67431640625</v>
      </c>
      <c r="C21" s="10">
        <v>0.47785091400146484</v>
      </c>
      <c r="D21" s="10">
        <v>1.8290907144546509</v>
      </c>
      <c r="E21" s="10">
        <v>2.3069415092468262</v>
      </c>
      <c r="F21" s="10">
        <v>3.4658868312835693</v>
      </c>
      <c r="G21" s="10">
        <v>245.60278888888888</v>
      </c>
      <c r="H21" s="10">
        <v>14.626728229130224</v>
      </c>
      <c r="I21" s="10">
        <v>38.262337852385862</v>
      </c>
      <c r="J21" s="11">
        <v>49.801759169757133</v>
      </c>
      <c r="K21" s="30">
        <v>8.2722714462860544E-2</v>
      </c>
      <c r="L21" s="26"/>
      <c r="M21" s="43"/>
      <c r="N21" s="43"/>
    </row>
    <row r="22" spans="1:14" x14ac:dyDescent="0.25">
      <c r="A22" s="29">
        <f t="shared" si="0"/>
        <v>41136</v>
      </c>
      <c r="B22" s="9">
        <v>93.582275390625</v>
      </c>
      <c r="C22" s="10">
        <v>0.4799572229385376</v>
      </c>
      <c r="D22" s="10">
        <v>1.7558928728103638</v>
      </c>
      <c r="E22" s="10">
        <v>2.2358500957489014</v>
      </c>
      <c r="F22" s="10">
        <v>3.6042628288269043</v>
      </c>
      <c r="G22" s="10">
        <v>244.69373888888887</v>
      </c>
      <c r="H22" s="10">
        <v>15.190480273089356</v>
      </c>
      <c r="I22" s="10">
        <v>38.342418499296471</v>
      </c>
      <c r="J22" s="11">
        <v>49.879472226323706</v>
      </c>
      <c r="K22" s="30">
        <v>8.709872352044927E-2</v>
      </c>
      <c r="L22" s="26"/>
      <c r="M22" s="43"/>
      <c r="N22" s="43"/>
    </row>
    <row r="23" spans="1:14" x14ac:dyDescent="0.25">
      <c r="A23" s="29">
        <f t="shared" si="0"/>
        <v>41137</v>
      </c>
      <c r="B23" s="9">
        <v>93.40667724609375</v>
      </c>
      <c r="C23" s="10">
        <v>0.47930854558944702</v>
      </c>
      <c r="D23" s="10">
        <v>1.7373684644699097</v>
      </c>
      <c r="E23" s="10">
        <v>2.2166769504547119</v>
      </c>
      <c r="F23" s="10">
        <v>3.7545177936553955</v>
      </c>
      <c r="G23" s="10">
        <v>244.34557222222219</v>
      </c>
      <c r="H23" s="10">
        <v>15.584332125165036</v>
      </c>
      <c r="I23" s="10">
        <v>38.418197275198594</v>
      </c>
      <c r="J23" s="11">
        <v>49.931970585016707</v>
      </c>
      <c r="K23" s="30">
        <v>0.11283749905955202</v>
      </c>
      <c r="L23" s="26"/>
      <c r="M23" s="43"/>
      <c r="N23" s="43"/>
    </row>
    <row r="24" spans="1:14" x14ac:dyDescent="0.25">
      <c r="A24" s="29">
        <f t="shared" si="0"/>
        <v>41138</v>
      </c>
      <c r="B24" s="9">
        <v>93.369171142578125</v>
      </c>
      <c r="C24" s="10">
        <v>0.44595307111740112</v>
      </c>
      <c r="D24" s="10">
        <v>1.7981536388397217</v>
      </c>
      <c r="E24" s="10">
        <v>2.2441067695617676</v>
      </c>
      <c r="F24" s="10">
        <v>3.7649846076965332</v>
      </c>
      <c r="G24" s="10">
        <v>244.00739999999999</v>
      </c>
      <c r="H24" s="10">
        <v>14.228772621821989</v>
      </c>
      <c r="I24" s="10">
        <v>38.411255153688408</v>
      </c>
      <c r="J24" s="11">
        <v>49.923465673949764</v>
      </c>
      <c r="K24" s="30">
        <v>7.5451163891770284E-2</v>
      </c>
      <c r="L24" s="26"/>
      <c r="M24" s="43"/>
      <c r="N24" s="43"/>
    </row>
    <row r="25" spans="1:14" x14ac:dyDescent="0.25">
      <c r="A25" s="29">
        <f t="shared" si="0"/>
        <v>41139</v>
      </c>
      <c r="B25" s="9">
        <v>93.421882629394531</v>
      </c>
      <c r="C25" s="10">
        <v>0.44025710225105286</v>
      </c>
      <c r="D25" s="10">
        <v>1.8241671323776245</v>
      </c>
      <c r="E25" s="10">
        <v>2.2644243240356445</v>
      </c>
      <c r="F25" s="10">
        <v>3.752964973449707</v>
      </c>
      <c r="G25" s="10">
        <v>244.38512444444441</v>
      </c>
      <c r="H25" s="10">
        <v>11.467258905300747</v>
      </c>
      <c r="I25" s="10">
        <v>38.358330828173351</v>
      </c>
      <c r="J25" s="11">
        <v>49.885358069509891</v>
      </c>
      <c r="K25" s="30">
        <v>8.1503488184089395E-2</v>
      </c>
      <c r="L25" s="26"/>
      <c r="M25" s="43"/>
      <c r="N25" s="43"/>
    </row>
    <row r="26" spans="1:14" x14ac:dyDescent="0.25">
      <c r="A26" s="29">
        <f t="shared" si="0"/>
        <v>41140</v>
      </c>
      <c r="B26" s="9">
        <v>93.447975158691406</v>
      </c>
      <c r="C26" s="10">
        <v>0.43539339303970337</v>
      </c>
      <c r="D26" s="10">
        <v>1.8430173397064209</v>
      </c>
      <c r="E26" s="10">
        <v>2.2784106731414795</v>
      </c>
      <c r="F26" s="10">
        <v>3.7050418853759766</v>
      </c>
      <c r="G26" s="10">
        <v>242.44845666666666</v>
      </c>
      <c r="H26" s="10">
        <v>12.87320153257221</v>
      </c>
      <c r="I26" s="10">
        <v>38.346662152426781</v>
      </c>
      <c r="J26" s="11">
        <v>49.873395702265135</v>
      </c>
      <c r="K26" s="30">
        <v>8.6923915524061937E-2</v>
      </c>
      <c r="L26" s="26"/>
      <c r="M26" s="43"/>
      <c r="N26" s="43"/>
    </row>
    <row r="27" spans="1:14" x14ac:dyDescent="0.25">
      <c r="A27" s="29">
        <f t="shared" si="0"/>
        <v>41141</v>
      </c>
      <c r="B27" s="9">
        <v>93.409194946289063</v>
      </c>
      <c r="C27" s="10">
        <v>4.4042561203241348E-2</v>
      </c>
      <c r="D27" s="10">
        <v>8.5814110934734344E-3</v>
      </c>
      <c r="E27" s="10">
        <v>5.2623972296714783E-2</v>
      </c>
      <c r="F27" s="10">
        <v>3.8447966575622559</v>
      </c>
      <c r="G27" s="10">
        <v>244.14738888888886</v>
      </c>
      <c r="H27" s="10">
        <v>13.952008861494576</v>
      </c>
      <c r="I27" s="10">
        <v>38.497682668252367</v>
      </c>
      <c r="J27" s="11">
        <v>51.067564024104811</v>
      </c>
      <c r="K27" s="30">
        <v>7.3402873067807864E-2</v>
      </c>
      <c r="L27" s="26"/>
      <c r="M27" s="43"/>
      <c r="N27" s="43"/>
    </row>
    <row r="28" spans="1:14" x14ac:dyDescent="0.25">
      <c r="A28" s="29">
        <f t="shared" si="0"/>
        <v>41142</v>
      </c>
      <c r="B28" s="9">
        <v>93.361091613769531</v>
      </c>
      <c r="C28" s="10">
        <v>0.38974201679229736</v>
      </c>
      <c r="D28" s="10">
        <v>1.7067477703094482</v>
      </c>
      <c r="E28" s="10">
        <v>2.0964899063110352</v>
      </c>
      <c r="F28" s="10">
        <v>3.7867107391357422</v>
      </c>
      <c r="G28" s="10">
        <v>255.37222222222221</v>
      </c>
      <c r="H28" s="10">
        <v>14.084538012178525</v>
      </c>
      <c r="I28" s="10">
        <v>38.382350496993027</v>
      </c>
      <c r="J28" s="11">
        <v>49.985214324037905</v>
      </c>
      <c r="K28" s="30">
        <v>8.9542823657885781E-2</v>
      </c>
      <c r="L28" s="26"/>
      <c r="M28" s="43"/>
      <c r="N28" s="43"/>
    </row>
    <row r="29" spans="1:14" x14ac:dyDescent="0.25">
      <c r="A29" s="29">
        <f t="shared" si="0"/>
        <v>41143</v>
      </c>
      <c r="B29" s="9">
        <v>93.423431396484375</v>
      </c>
      <c r="C29" s="10">
        <v>0.42002266645431519</v>
      </c>
      <c r="D29" s="10">
        <v>1.8770718574523926</v>
      </c>
      <c r="E29" s="10">
        <v>2.2970945835113525</v>
      </c>
      <c r="F29" s="10">
        <v>3.7191541194915771</v>
      </c>
      <c r="G29" s="10">
        <v>267.03637222222221</v>
      </c>
      <c r="H29" s="10">
        <v>14.206081886842519</v>
      </c>
      <c r="I29" s="10">
        <v>38.335553340266138</v>
      </c>
      <c r="J29" s="11">
        <v>49.862270817073181</v>
      </c>
      <c r="K29" s="30">
        <v>0.10104759327521001</v>
      </c>
      <c r="L29" s="26"/>
      <c r="M29" s="43"/>
      <c r="N29" s="43"/>
    </row>
    <row r="30" spans="1:14" x14ac:dyDescent="0.25">
      <c r="A30" s="29">
        <f t="shared" si="0"/>
        <v>41144</v>
      </c>
      <c r="B30" s="9">
        <v>93.344696044921875</v>
      </c>
      <c r="C30" s="10">
        <v>0.43835079669952393</v>
      </c>
      <c r="D30" s="10">
        <v>1.8273426294326782</v>
      </c>
      <c r="E30" s="10">
        <v>2.2656934261322021</v>
      </c>
      <c r="F30" s="10">
        <v>3.804976224899292</v>
      </c>
      <c r="G30" s="10">
        <v>242.96144444444442</v>
      </c>
      <c r="H30" s="10">
        <v>14.414259479488043</v>
      </c>
      <c r="I30" s="10">
        <v>38.390413707697064</v>
      </c>
      <c r="J30" s="11">
        <v>49.903704322244053</v>
      </c>
      <c r="K30" s="30">
        <v>9.3070903958004284E-2</v>
      </c>
      <c r="L30" s="26"/>
      <c r="M30" s="43"/>
      <c r="N30" s="43"/>
    </row>
    <row r="31" spans="1:14" x14ac:dyDescent="0.25">
      <c r="A31" s="29">
        <f t="shared" si="0"/>
        <v>41145</v>
      </c>
      <c r="B31" s="9">
        <v>93.599388122558594</v>
      </c>
      <c r="C31" s="10">
        <v>0.41968140006065369</v>
      </c>
      <c r="D31" s="10">
        <v>1.8100696802139282</v>
      </c>
      <c r="E31" s="10">
        <v>2.2297511100769043</v>
      </c>
      <c r="F31" s="10">
        <v>3.6377146244049072</v>
      </c>
      <c r="G31" s="10">
        <v>255.37222222222221</v>
      </c>
      <c r="H31" s="10">
        <v>13.357267949326156</v>
      </c>
      <c r="I31" s="10">
        <v>38.321484340601671</v>
      </c>
      <c r="J31" s="11">
        <v>49.884403108259811</v>
      </c>
      <c r="K31" s="30">
        <v>9.6687099488824396E-2</v>
      </c>
      <c r="L31" s="26"/>
      <c r="M31" s="43"/>
      <c r="N31" s="43"/>
    </row>
    <row r="32" spans="1:14" x14ac:dyDescent="0.25">
      <c r="A32" s="29">
        <f t="shared" si="0"/>
        <v>41146</v>
      </c>
      <c r="B32" s="9">
        <v>92.861175537109375</v>
      </c>
      <c r="C32" s="10">
        <v>0.40860101580619812</v>
      </c>
      <c r="D32" s="10">
        <v>1.9180847406387329</v>
      </c>
      <c r="E32" s="10">
        <v>2.3266856670379639</v>
      </c>
      <c r="F32" s="10">
        <v>4.111518383026123</v>
      </c>
      <c r="G32" s="10">
        <v>255.37222222222221</v>
      </c>
      <c r="H32" s="10">
        <v>13.886647975129693</v>
      </c>
      <c r="I32" s="10">
        <v>38.526664390129362</v>
      </c>
      <c r="J32" s="11">
        <v>49.961946507915179</v>
      </c>
      <c r="K32" s="30">
        <v>8.0109138663712845E-2</v>
      </c>
      <c r="L32" s="26"/>
      <c r="M32" s="43"/>
      <c r="N32" s="43"/>
    </row>
    <row r="33" spans="1:14" x14ac:dyDescent="0.25">
      <c r="A33" s="29">
        <f t="shared" si="0"/>
        <v>41147</v>
      </c>
      <c r="B33" s="9">
        <v>92.932792663574219</v>
      </c>
      <c r="C33" s="10">
        <v>0.4503403902053833</v>
      </c>
      <c r="D33" s="10">
        <v>1.8563569784164429</v>
      </c>
      <c r="E33" s="10">
        <v>2.3066973686218262</v>
      </c>
      <c r="F33" s="10">
        <v>4.0623021125793457</v>
      </c>
      <c r="G33" s="10">
        <v>244.59917222222219</v>
      </c>
      <c r="H33" s="10">
        <v>12.549202260359332</v>
      </c>
      <c r="I33" s="10">
        <v>38.521353123964417</v>
      </c>
      <c r="J33" s="11">
        <v>49.958033462648977</v>
      </c>
      <c r="K33" s="30">
        <v>0.10902073682253756</v>
      </c>
      <c r="L33" s="26"/>
      <c r="M33" s="43"/>
      <c r="N33" s="43"/>
    </row>
    <row r="34" spans="1:14" x14ac:dyDescent="0.25">
      <c r="A34" s="29">
        <f t="shared" si="0"/>
        <v>41148</v>
      </c>
      <c r="B34" s="9">
        <v>93.026809692382813</v>
      </c>
      <c r="C34" s="10">
        <v>0.45212948322296143</v>
      </c>
      <c r="D34" s="10">
        <v>1.8488700389862061</v>
      </c>
      <c r="E34" s="10">
        <v>2.300999641418457</v>
      </c>
      <c r="F34" s="10">
        <v>4.0181498527526855</v>
      </c>
      <c r="G34" s="10">
        <v>244.8377222222222</v>
      </c>
      <c r="H34" s="10">
        <v>10.330355438855525</v>
      </c>
      <c r="I34" s="10">
        <v>38.482422490444272</v>
      </c>
      <c r="J34" s="11">
        <v>49.937789354661319</v>
      </c>
      <c r="K34" s="30">
        <v>0.10185355143369257</v>
      </c>
      <c r="L34" s="26"/>
      <c r="M34" s="43"/>
      <c r="N34" s="43"/>
    </row>
    <row r="35" spans="1:14" x14ac:dyDescent="0.25">
      <c r="A35" s="29">
        <f t="shared" si="0"/>
        <v>41149</v>
      </c>
      <c r="B35" s="9">
        <v>92.876708984375</v>
      </c>
      <c r="C35" s="10">
        <v>0.37715929746627808</v>
      </c>
      <c r="D35" s="10">
        <v>1.9559669494628906</v>
      </c>
      <c r="E35" s="10">
        <v>2.3331263065338135</v>
      </c>
      <c r="F35" s="10">
        <v>4.1451930999755859</v>
      </c>
      <c r="G35" s="10">
        <v>244.81362222222219</v>
      </c>
      <c r="H35" s="10">
        <v>10.611604399597603</v>
      </c>
      <c r="I35" s="10">
        <v>38.502386950506505</v>
      </c>
      <c r="J35" s="11">
        <v>49.952522171402656</v>
      </c>
      <c r="K35" s="30">
        <v>9.7482092138543572E-2</v>
      </c>
      <c r="L35" s="26"/>
      <c r="M35" s="43"/>
      <c r="N35" s="43"/>
    </row>
    <row r="36" spans="1:14" x14ac:dyDescent="0.25">
      <c r="A36" s="29">
        <f t="shared" si="0"/>
        <v>41150</v>
      </c>
      <c r="B36" s="9">
        <v>93.144996643066406</v>
      </c>
      <c r="C36" s="10">
        <v>0.39839118719100952</v>
      </c>
      <c r="D36" s="10">
        <v>1.9037716388702393</v>
      </c>
      <c r="E36" s="10">
        <v>2.3021628856658936</v>
      </c>
      <c r="F36" s="10">
        <v>3.9806540012359619</v>
      </c>
      <c r="G36" s="10">
        <v>245.36562777777775</v>
      </c>
      <c r="H36" s="10">
        <v>10.315750002350287</v>
      </c>
      <c r="I36" s="10">
        <v>38.41837115604671</v>
      </c>
      <c r="J36" s="11">
        <v>49.913028055269059</v>
      </c>
      <c r="K36" s="30">
        <v>9.6715262768437532E-2</v>
      </c>
      <c r="L36" s="26"/>
      <c r="M36" s="43"/>
      <c r="N36" s="43"/>
    </row>
    <row r="37" spans="1:14" x14ac:dyDescent="0.25">
      <c r="A37" s="29">
        <f t="shared" si="0"/>
        <v>41151</v>
      </c>
      <c r="B37" s="9">
        <v>93.049606323242188</v>
      </c>
      <c r="C37" s="10">
        <v>0.35511037707328796</v>
      </c>
      <c r="D37" s="10">
        <v>1.9748181104660034</v>
      </c>
      <c r="E37" s="10">
        <v>2.3299283981323242</v>
      </c>
      <c r="F37" s="10">
        <v>4.0252685546875</v>
      </c>
      <c r="G37" s="10">
        <v>246.2820833333333</v>
      </c>
      <c r="H37" s="10">
        <v>12.235571368291334</v>
      </c>
      <c r="I37" s="10">
        <v>38.441915324905175</v>
      </c>
      <c r="J37" s="11">
        <v>49.924177312321639</v>
      </c>
      <c r="K37" s="30">
        <v>0.10510400699901175</v>
      </c>
      <c r="L37" s="26"/>
      <c r="M37" s="43"/>
      <c r="N37" s="43"/>
    </row>
    <row r="38" spans="1:14" ht="15.75" thickBot="1" x14ac:dyDescent="0.3">
      <c r="A38" s="31">
        <f t="shared" si="0"/>
        <v>41152</v>
      </c>
      <c r="B38" s="32">
        <v>92.999771118164062</v>
      </c>
      <c r="C38" s="33">
        <v>0.38418260216712952</v>
      </c>
      <c r="D38" s="33">
        <v>1.9059687852859497</v>
      </c>
      <c r="E38" s="33">
        <v>2.2901513576507568</v>
      </c>
      <c r="F38" s="33">
        <v>4.0754547119140625</v>
      </c>
      <c r="G38" s="33">
        <v>247.66988888888886</v>
      </c>
      <c r="H38" s="33">
        <v>13.387742553753062</v>
      </c>
      <c r="I38" s="33">
        <v>38.494046164065573</v>
      </c>
      <c r="J38" s="22">
        <v>49.964690044700561</v>
      </c>
      <c r="K38" s="34">
        <v>0.11780321976019179</v>
      </c>
      <c r="L38" s="26"/>
      <c r="M38" s="43"/>
      <c r="N38" s="43"/>
    </row>
    <row r="39" spans="1:14" x14ac:dyDescent="0.25">
      <c r="A39" s="78" t="s">
        <v>18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44"/>
      <c r="N40" s="44"/>
    </row>
    <row r="41" spans="1:14" x14ac:dyDescent="0.25">
      <c r="A41" s="39" t="s">
        <v>19</v>
      </c>
      <c r="B41" s="14">
        <f>+MIN(B8:B38)</f>
        <v>92.052452087402344</v>
      </c>
      <c r="C41" s="14">
        <f t="shared" ref="C41:K41" si="1">+MIN(C8:C38)</f>
        <v>4.4042561203241348E-2</v>
      </c>
      <c r="D41" s="14">
        <f t="shared" si="1"/>
        <v>8.5814110934734344E-3</v>
      </c>
      <c r="E41" s="14">
        <f t="shared" si="1"/>
        <v>5.2623972296714783E-2</v>
      </c>
      <c r="F41" s="14">
        <f t="shared" si="1"/>
        <v>3.4658868312835693</v>
      </c>
      <c r="G41" s="14">
        <f t="shared" si="1"/>
        <v>242.44845666666666</v>
      </c>
      <c r="H41" s="14">
        <f t="shared" si="1"/>
        <v>10.315750002350287</v>
      </c>
      <c r="I41" s="14">
        <f t="shared" si="1"/>
        <v>38.262337852385862</v>
      </c>
      <c r="J41" s="14">
        <f t="shared" si="1"/>
        <v>49.801759169757133</v>
      </c>
      <c r="K41" s="35">
        <f t="shared" si="1"/>
        <v>3.6479569009629016E-2</v>
      </c>
      <c r="L41" s="15"/>
      <c r="M41" s="45"/>
      <c r="N41" s="45"/>
    </row>
    <row r="42" spans="1:14" x14ac:dyDescent="0.25">
      <c r="A42" s="40" t="s">
        <v>20</v>
      </c>
      <c r="B42" s="16">
        <f>+IF(ISERROR(AVERAGE(B8:B38)),"",AVERAGE(B8:B38))</f>
        <v>93.081637228688891</v>
      </c>
      <c r="C42" s="16">
        <f t="shared" ref="C42:K42" si="2">+IF(ISERROR(AVERAGE(C8:C38)),"",AVERAGE(C8:C38))</f>
        <v>0.38113008788035763</v>
      </c>
      <c r="D42" s="16">
        <f t="shared" si="2"/>
        <v>1.8253510271108919</v>
      </c>
      <c r="E42" s="16">
        <f t="shared" si="2"/>
        <v>2.2064811178753452</v>
      </c>
      <c r="F42" s="16">
        <f t="shared" si="2"/>
        <v>3.9998493117670857</v>
      </c>
      <c r="G42" s="16">
        <f t="shared" si="2"/>
        <v>247.28924096774188</v>
      </c>
      <c r="H42" s="16">
        <f t="shared" si="2"/>
        <v>13.853963493790843</v>
      </c>
      <c r="I42" s="16">
        <f t="shared" si="2"/>
        <v>38.476671939224822</v>
      </c>
      <c r="J42" s="16">
        <f t="shared" si="2"/>
        <v>49.993671564996518</v>
      </c>
      <c r="K42" s="36">
        <f t="shared" si="2"/>
        <v>8.5885475406939873E-2</v>
      </c>
      <c r="L42" s="15"/>
      <c r="M42" s="45"/>
      <c r="N42" s="45"/>
    </row>
    <row r="43" spans="1:14" x14ac:dyDescent="0.25">
      <c r="A43" s="41" t="s">
        <v>21</v>
      </c>
      <c r="B43" s="17">
        <f>+MAX(B8:B38)</f>
        <v>93.67431640625</v>
      </c>
      <c r="C43" s="17">
        <f t="shared" ref="C43:K43" si="3">+MAX(C8:C38)</f>
        <v>0.4799572229385376</v>
      </c>
      <c r="D43" s="17">
        <f t="shared" si="3"/>
        <v>2.1710371971130371</v>
      </c>
      <c r="E43" s="17">
        <f t="shared" si="3"/>
        <v>2.3934731483459473</v>
      </c>
      <c r="F43" s="17">
        <f t="shared" si="3"/>
        <v>4.809351921081543</v>
      </c>
      <c r="G43" s="17">
        <f t="shared" si="3"/>
        <v>267.03637222222221</v>
      </c>
      <c r="H43" s="17">
        <f t="shared" si="3"/>
        <v>18.493806233112149</v>
      </c>
      <c r="I43" s="17">
        <f t="shared" si="3"/>
        <v>38.753584620142078</v>
      </c>
      <c r="J43" s="17">
        <f t="shared" si="3"/>
        <v>51.067564024104811</v>
      </c>
      <c r="K43" s="37">
        <f t="shared" si="3"/>
        <v>0.11877985427444392</v>
      </c>
      <c r="L43" s="15"/>
      <c r="M43" s="45"/>
      <c r="N43" s="45"/>
    </row>
    <row r="44" spans="1:14" ht="15.75" thickBot="1" x14ac:dyDescent="0.3">
      <c r="A44" s="42" t="s">
        <v>22</v>
      </c>
      <c r="B44" s="21">
        <f>IF(ISERROR(STDEV(B8:B38)),"",STDEV(B8:B38))</f>
        <v>0.41263377137641344</v>
      </c>
      <c r="C44" s="21">
        <f t="shared" ref="C44:K44" si="4">IF(ISERROR(STDEV(C8:C38)),"",STDEV(C8:C38))</f>
        <v>9.4477938054201627E-2</v>
      </c>
      <c r="D44" s="21">
        <f t="shared" si="4"/>
        <v>0.35209848357716778</v>
      </c>
      <c r="E44" s="21">
        <f t="shared" si="4"/>
        <v>0.40293235354632784</v>
      </c>
      <c r="F44" s="21">
        <f t="shared" si="4"/>
        <v>0.32103688567049826</v>
      </c>
      <c r="G44" s="21">
        <f t="shared" si="4"/>
        <v>5.0076818753800607</v>
      </c>
      <c r="H44" s="21">
        <f t="shared" si="4"/>
        <v>1.6719080149904582</v>
      </c>
      <c r="I44" s="21">
        <f t="shared" si="4"/>
        <v>0.1293549340902771</v>
      </c>
      <c r="J44" s="21">
        <f t="shared" si="4"/>
        <v>0.21592902650010795</v>
      </c>
      <c r="K44" s="38">
        <f t="shared" si="4"/>
        <v>2.1160043915514067E-2</v>
      </c>
      <c r="L44" s="15"/>
      <c r="M44" s="45" t="str">
        <f t="shared" ref="M44:N44" si="5">IF(ISERROR(STDEV(M8:M38)),"",STDEV(M8:M38))</f>
        <v/>
      </c>
      <c r="N44" s="45" t="str">
        <f t="shared" si="5"/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</row>
    <row r="47" spans="1:14" x14ac:dyDescent="0.25">
      <c r="A47" s="18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4"/>
    </row>
    <row r="48" spans="1:14" x14ac:dyDescent="0.25">
      <c r="A48" s="18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/>
    </row>
    <row r="49" spans="1:14" x14ac:dyDescent="0.25">
      <c r="A49" s="18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</row>
    <row r="50" spans="1:14" x14ac:dyDescent="0.25">
      <c r="A50" s="18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N8 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71" orientation="landscape" verticalDpi="300" r:id="rId1"/>
  <ignoredErrors>
    <ignoredError sqref="B41:L41 B44:N44 B42:L42 B43:L4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x14ac:dyDescent="0.25">
      <c r="A2" s="93" t="s">
        <v>1</v>
      </c>
      <c r="B2" s="106"/>
      <c r="C2" s="92" t="s">
        <v>26</v>
      </c>
      <c r="D2" s="92"/>
      <c r="E2" s="92"/>
      <c r="F2" s="92"/>
      <c r="G2" s="92"/>
      <c r="H2" s="92"/>
      <c r="I2" s="92"/>
      <c r="J2" s="92"/>
      <c r="K2" s="92"/>
    </row>
    <row r="3" spans="1:11" x14ac:dyDescent="0.25">
      <c r="A3" s="93" t="s">
        <v>2</v>
      </c>
      <c r="B3" s="106"/>
      <c r="C3" s="92" t="s">
        <v>24</v>
      </c>
      <c r="D3" s="92"/>
      <c r="E3" s="92"/>
      <c r="F3" s="92"/>
      <c r="G3" s="92"/>
      <c r="H3" s="92"/>
      <c r="I3" s="92"/>
      <c r="J3" s="92"/>
      <c r="K3" s="92"/>
    </row>
    <row r="4" spans="1:11" x14ac:dyDescent="0.25">
      <c r="A4" s="93" t="s">
        <v>3</v>
      </c>
      <c r="B4" s="93"/>
      <c r="C4" s="92" t="s">
        <v>4</v>
      </c>
      <c r="D4" s="92"/>
      <c r="E4" s="23"/>
      <c r="F4" s="23"/>
      <c r="G4" s="23"/>
      <c r="H4" s="23"/>
      <c r="I4" s="23"/>
      <c r="J4" s="23"/>
      <c r="K4" s="2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59" t="s">
        <v>5</v>
      </c>
      <c r="B6" s="56" t="s">
        <v>6</v>
      </c>
      <c r="C6" s="56" t="s">
        <v>7</v>
      </c>
      <c r="D6" s="56" t="s">
        <v>8</v>
      </c>
      <c r="E6" s="57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56" t="s">
        <v>15</v>
      </c>
    </row>
    <row r="7" spans="1:11" x14ac:dyDescent="0.25">
      <c r="A7" s="60">
        <v>41122</v>
      </c>
      <c r="B7" s="69"/>
      <c r="C7" s="70"/>
      <c r="D7" s="70"/>
      <c r="E7" s="70"/>
      <c r="F7" s="71"/>
      <c r="G7" s="61">
        <v>249.18051666666665</v>
      </c>
      <c r="H7" s="62">
        <v>15.212136975179495</v>
      </c>
      <c r="I7" s="69"/>
      <c r="J7" s="71"/>
      <c r="K7" s="63">
        <v>0.19778581242343835</v>
      </c>
    </row>
    <row r="8" spans="1:11" x14ac:dyDescent="0.25">
      <c r="A8" s="64">
        <v>41123</v>
      </c>
      <c r="B8" s="72"/>
      <c r="C8" s="73"/>
      <c r="D8" s="73"/>
      <c r="E8" s="73"/>
      <c r="F8" s="74"/>
      <c r="G8" s="9">
        <v>250.43900166666666</v>
      </c>
      <c r="H8" s="58">
        <v>15.243762304939644</v>
      </c>
      <c r="I8" s="72"/>
      <c r="J8" s="74"/>
      <c r="K8" s="65">
        <v>0.28606455118906904</v>
      </c>
    </row>
    <row r="9" spans="1:11" x14ac:dyDescent="0.25">
      <c r="A9" s="64">
        <v>41124</v>
      </c>
      <c r="B9" s="72"/>
      <c r="C9" s="73"/>
      <c r="D9" s="73"/>
      <c r="E9" s="73"/>
      <c r="F9" s="74"/>
      <c r="G9" s="9">
        <v>253.94869111111109</v>
      </c>
      <c r="H9" s="58">
        <v>15.864308420121349</v>
      </c>
      <c r="I9" s="72"/>
      <c r="J9" s="74"/>
      <c r="K9" s="65">
        <v>0.28425994737105315</v>
      </c>
    </row>
    <row r="10" spans="1:11" x14ac:dyDescent="0.25">
      <c r="A10" s="64">
        <v>41125</v>
      </c>
      <c r="B10" s="72"/>
      <c r="C10" s="73"/>
      <c r="D10" s="73"/>
      <c r="E10" s="73"/>
      <c r="F10" s="74"/>
      <c r="G10" s="9">
        <v>250.01093111111109</v>
      </c>
      <c r="H10" s="58">
        <v>16.629630786734371</v>
      </c>
      <c r="I10" s="72"/>
      <c r="J10" s="74"/>
      <c r="K10" s="65">
        <v>0.27948632721604372</v>
      </c>
    </row>
    <row r="11" spans="1:11" x14ac:dyDescent="0.25">
      <c r="A11" s="64">
        <v>41126</v>
      </c>
      <c r="B11" s="72"/>
      <c r="C11" s="73"/>
      <c r="D11" s="73"/>
      <c r="E11" s="73"/>
      <c r="F11" s="74"/>
      <c r="G11" s="9">
        <v>252.66141333333331</v>
      </c>
      <c r="H11" s="58">
        <v>16.444724667799967</v>
      </c>
      <c r="I11" s="72"/>
      <c r="J11" s="74"/>
      <c r="K11" s="65">
        <v>0.25819174942072254</v>
      </c>
    </row>
    <row r="12" spans="1:11" x14ac:dyDescent="0.25">
      <c r="A12" s="64">
        <v>41127</v>
      </c>
      <c r="B12" s="72"/>
      <c r="C12" s="73"/>
      <c r="D12" s="73"/>
      <c r="E12" s="73"/>
      <c r="F12" s="74"/>
      <c r="G12" s="9">
        <v>253.22550055555553</v>
      </c>
      <c r="H12" s="58">
        <v>15.777004855634774</v>
      </c>
      <c r="I12" s="72"/>
      <c r="J12" s="74"/>
      <c r="K12" s="65">
        <v>0.15950320272469162</v>
      </c>
    </row>
    <row r="13" spans="1:11" x14ac:dyDescent="0.25">
      <c r="A13" s="64">
        <v>41128</v>
      </c>
      <c r="B13" s="72"/>
      <c r="C13" s="73"/>
      <c r="D13" s="73"/>
      <c r="E13" s="73"/>
      <c r="F13" s="74"/>
      <c r="G13" s="9">
        <v>250.27704444444441</v>
      </c>
      <c r="H13" s="58">
        <v>15.580415447266068</v>
      </c>
      <c r="I13" s="72"/>
      <c r="J13" s="74"/>
      <c r="K13" s="65">
        <v>0.29208425315377423</v>
      </c>
    </row>
    <row r="14" spans="1:11" x14ac:dyDescent="0.25">
      <c r="A14" s="64">
        <v>41129</v>
      </c>
      <c r="B14" s="72"/>
      <c r="C14" s="73"/>
      <c r="D14" s="73"/>
      <c r="E14" s="73"/>
      <c r="F14" s="74"/>
      <c r="G14" s="9">
        <v>252.29485166666663</v>
      </c>
      <c r="H14" s="58">
        <v>16.482719974208923</v>
      </c>
      <c r="I14" s="72"/>
      <c r="J14" s="74"/>
      <c r="K14" s="65">
        <v>0.64667017035507712</v>
      </c>
    </row>
    <row r="15" spans="1:11" x14ac:dyDescent="0.25">
      <c r="A15" s="64">
        <v>41130</v>
      </c>
      <c r="B15" s="72"/>
      <c r="C15" s="73"/>
      <c r="D15" s="73"/>
      <c r="E15" s="73"/>
      <c r="F15" s="74"/>
      <c r="G15" s="9">
        <v>253.40628666666663</v>
      </c>
      <c r="H15" s="58">
        <v>17.289305369572585</v>
      </c>
      <c r="I15" s="72"/>
      <c r="J15" s="74"/>
      <c r="K15" s="65">
        <v>0.59081097104464209</v>
      </c>
    </row>
    <row r="16" spans="1:11" x14ac:dyDescent="0.25">
      <c r="A16" s="64">
        <v>41131</v>
      </c>
      <c r="B16" s="72"/>
      <c r="C16" s="73"/>
      <c r="D16" s="73"/>
      <c r="E16" s="73"/>
      <c r="F16" s="74"/>
      <c r="G16" s="9">
        <v>247.19867777777776</v>
      </c>
      <c r="H16" s="58">
        <v>16.652990460401789</v>
      </c>
      <c r="I16" s="72"/>
      <c r="J16" s="74"/>
      <c r="K16" s="65">
        <v>0.37698551507748751</v>
      </c>
    </row>
    <row r="17" spans="1:11" x14ac:dyDescent="0.25">
      <c r="A17" s="64">
        <v>41132</v>
      </c>
      <c r="B17" s="72"/>
      <c r="C17" s="73"/>
      <c r="D17" s="73"/>
      <c r="E17" s="73"/>
      <c r="F17" s="74"/>
      <c r="G17" s="9">
        <v>254.91411438888886</v>
      </c>
      <c r="H17" s="58">
        <v>16.599213224807091</v>
      </c>
      <c r="I17" s="72"/>
      <c r="J17" s="74"/>
      <c r="K17" s="65">
        <v>0.39770901272362802</v>
      </c>
    </row>
    <row r="18" spans="1:11" x14ac:dyDescent="0.25">
      <c r="A18" s="64">
        <v>41133</v>
      </c>
      <c r="B18" s="72"/>
      <c r="C18" s="73"/>
      <c r="D18" s="73"/>
      <c r="E18" s="73"/>
      <c r="F18" s="74"/>
      <c r="G18" s="9">
        <v>248.56979999999999</v>
      </c>
      <c r="H18" s="58">
        <v>16.770022391560904</v>
      </c>
      <c r="I18" s="72"/>
      <c r="J18" s="74"/>
      <c r="K18" s="65">
        <v>0.3645296457757512</v>
      </c>
    </row>
    <row r="19" spans="1:11" x14ac:dyDescent="0.25">
      <c r="A19" s="64">
        <v>41134</v>
      </c>
      <c r="B19" s="72"/>
      <c r="C19" s="73"/>
      <c r="D19" s="73"/>
      <c r="E19" s="73"/>
      <c r="F19" s="74"/>
      <c r="G19" s="9">
        <v>257.25046388888887</v>
      </c>
      <c r="H19" s="58">
        <v>17.563972058370744</v>
      </c>
      <c r="I19" s="72"/>
      <c r="J19" s="74"/>
      <c r="K19" s="65">
        <v>0.59782307056608841</v>
      </c>
    </row>
    <row r="20" spans="1:11" x14ac:dyDescent="0.25">
      <c r="A20" s="64">
        <v>41135</v>
      </c>
      <c r="B20" s="72"/>
      <c r="C20" s="73"/>
      <c r="D20" s="73"/>
      <c r="E20" s="73"/>
      <c r="F20" s="74"/>
      <c r="G20" s="9">
        <v>251.65865166666666</v>
      </c>
      <c r="H20" s="58">
        <v>16.208923022657547</v>
      </c>
      <c r="I20" s="72"/>
      <c r="J20" s="74"/>
      <c r="K20" s="65">
        <v>0.47945798562535774</v>
      </c>
    </row>
    <row r="21" spans="1:11" x14ac:dyDescent="0.25">
      <c r="A21" s="64">
        <v>41136</v>
      </c>
      <c r="B21" s="72"/>
      <c r="C21" s="73"/>
      <c r="D21" s="73"/>
      <c r="E21" s="73"/>
      <c r="F21" s="74"/>
      <c r="G21" s="9">
        <v>248.22679999999997</v>
      </c>
      <c r="H21" s="58">
        <v>17.166796715111079</v>
      </c>
      <c r="I21" s="72"/>
      <c r="J21" s="74"/>
      <c r="K21" s="65">
        <v>0.37696538846471705</v>
      </c>
    </row>
    <row r="22" spans="1:11" x14ac:dyDescent="0.25">
      <c r="A22" s="64">
        <v>41137</v>
      </c>
      <c r="B22" s="72"/>
      <c r="C22" s="73"/>
      <c r="D22" s="73"/>
      <c r="E22" s="73"/>
      <c r="F22" s="74"/>
      <c r="G22" s="9">
        <v>247.4536333333333</v>
      </c>
      <c r="H22" s="58">
        <v>17.43333616620259</v>
      </c>
      <c r="I22" s="72"/>
      <c r="J22" s="74"/>
      <c r="K22" s="65">
        <v>0.59461115606620074</v>
      </c>
    </row>
    <row r="23" spans="1:11" x14ac:dyDescent="0.25">
      <c r="A23" s="64">
        <v>41138</v>
      </c>
      <c r="B23" s="72"/>
      <c r="C23" s="73"/>
      <c r="D23" s="73"/>
      <c r="E23" s="73"/>
      <c r="F23" s="74"/>
      <c r="G23" s="9">
        <v>248.01555111111108</v>
      </c>
      <c r="H23" s="58">
        <v>17.419117401411398</v>
      </c>
      <c r="I23" s="72"/>
      <c r="J23" s="74"/>
      <c r="K23" s="65">
        <v>0.41458713153635512</v>
      </c>
    </row>
    <row r="24" spans="1:11" x14ac:dyDescent="0.25">
      <c r="A24" s="64">
        <v>41139</v>
      </c>
      <c r="B24" s="72"/>
      <c r="C24" s="73"/>
      <c r="D24" s="73"/>
      <c r="E24" s="73"/>
      <c r="F24" s="74"/>
      <c r="G24" s="9">
        <v>247.97940555555553</v>
      </c>
      <c r="H24" s="58">
        <v>12.407222759522192</v>
      </c>
      <c r="I24" s="72"/>
      <c r="J24" s="74"/>
      <c r="K24" s="65">
        <v>0.34722655651899292</v>
      </c>
    </row>
    <row r="25" spans="1:11" x14ac:dyDescent="0.25">
      <c r="A25" s="64">
        <v>41140</v>
      </c>
      <c r="B25" s="72"/>
      <c r="C25" s="73"/>
      <c r="D25" s="73"/>
      <c r="E25" s="73"/>
      <c r="F25" s="74"/>
      <c r="G25" s="9">
        <v>249.03211111111108</v>
      </c>
      <c r="H25" s="58">
        <v>14.722317114803062</v>
      </c>
      <c r="I25" s="72"/>
      <c r="J25" s="74"/>
      <c r="K25" s="65">
        <v>0.47664169429070063</v>
      </c>
    </row>
    <row r="26" spans="1:11" x14ac:dyDescent="0.25">
      <c r="A26" s="64">
        <v>41141</v>
      </c>
      <c r="B26" s="72"/>
      <c r="C26" s="73"/>
      <c r="D26" s="73"/>
      <c r="E26" s="73"/>
      <c r="F26" s="74"/>
      <c r="G26" s="9">
        <v>247.12333333333331</v>
      </c>
      <c r="H26" s="58">
        <v>15.600965716912233</v>
      </c>
      <c r="I26" s="72"/>
      <c r="J26" s="74"/>
      <c r="K26" s="65">
        <v>0.39091115598506965</v>
      </c>
    </row>
    <row r="27" spans="1:11" x14ac:dyDescent="0.25">
      <c r="A27" s="64">
        <v>41142</v>
      </c>
      <c r="B27" s="72"/>
      <c r="C27" s="73"/>
      <c r="D27" s="73"/>
      <c r="E27" s="73"/>
      <c r="F27" s="74"/>
      <c r="G27" s="9">
        <v>255.37222222222221</v>
      </c>
      <c r="H27" s="58">
        <v>16.173466718940137</v>
      </c>
      <c r="I27" s="72"/>
      <c r="J27" s="74"/>
      <c r="K27" s="65">
        <v>0.44123403333598871</v>
      </c>
    </row>
    <row r="28" spans="1:11" x14ac:dyDescent="0.25">
      <c r="A28" s="64">
        <v>41143</v>
      </c>
      <c r="B28" s="72"/>
      <c r="C28" s="73"/>
      <c r="D28" s="73"/>
      <c r="E28" s="73"/>
      <c r="F28" s="74"/>
      <c r="G28" s="9">
        <v>246.71899999999997</v>
      </c>
      <c r="H28" s="58">
        <v>16.227279235084939</v>
      </c>
      <c r="I28" s="72"/>
      <c r="J28" s="74"/>
      <c r="K28" s="65">
        <v>0.48076772904400844</v>
      </c>
    </row>
    <row r="29" spans="1:11" x14ac:dyDescent="0.25">
      <c r="A29" s="64">
        <v>41144</v>
      </c>
      <c r="B29" s="72"/>
      <c r="C29" s="73"/>
      <c r="D29" s="73"/>
      <c r="E29" s="73"/>
      <c r="F29" s="74"/>
      <c r="G29" s="9">
        <v>247.90202777777776</v>
      </c>
      <c r="H29" s="58">
        <v>16.938451457834951</v>
      </c>
      <c r="I29" s="72"/>
      <c r="J29" s="74"/>
      <c r="K29" s="65">
        <v>0.35045331367390281</v>
      </c>
    </row>
    <row r="30" spans="1:11" x14ac:dyDescent="0.25">
      <c r="A30" s="64">
        <v>41145</v>
      </c>
      <c r="B30" s="72"/>
      <c r="C30" s="73"/>
      <c r="D30" s="73"/>
      <c r="E30" s="73"/>
      <c r="F30" s="74"/>
      <c r="G30" s="9">
        <v>255.37222222222221</v>
      </c>
      <c r="H30" s="58">
        <v>16.125592699010692</v>
      </c>
      <c r="I30" s="72"/>
      <c r="J30" s="74"/>
      <c r="K30" s="65">
        <v>0.79601388699722808</v>
      </c>
    </row>
    <row r="31" spans="1:11" x14ac:dyDescent="0.25">
      <c r="A31" s="64">
        <v>41146</v>
      </c>
      <c r="B31" s="72"/>
      <c r="C31" s="73"/>
      <c r="D31" s="73"/>
      <c r="E31" s="73"/>
      <c r="F31" s="74"/>
      <c r="G31" s="9">
        <v>255.37222222222221</v>
      </c>
      <c r="H31" s="58">
        <v>16.074130054089071</v>
      </c>
      <c r="I31" s="72"/>
      <c r="J31" s="74"/>
      <c r="K31" s="65">
        <v>0.58271928119201377</v>
      </c>
    </row>
    <row r="32" spans="1:11" x14ac:dyDescent="0.25">
      <c r="A32" s="64">
        <v>41147</v>
      </c>
      <c r="B32" s="72"/>
      <c r="C32" s="73"/>
      <c r="D32" s="73"/>
      <c r="E32" s="73"/>
      <c r="F32" s="74"/>
      <c r="G32" s="9">
        <v>248.80011666666664</v>
      </c>
      <c r="H32" s="58">
        <v>16.161083430466071</v>
      </c>
      <c r="I32" s="72"/>
      <c r="J32" s="74"/>
      <c r="K32" s="65">
        <v>0.34873578104242453</v>
      </c>
    </row>
    <row r="33" spans="1:11" x14ac:dyDescent="0.25">
      <c r="A33" s="64">
        <v>41148</v>
      </c>
      <c r="B33" s="72"/>
      <c r="C33" s="73"/>
      <c r="D33" s="73"/>
      <c r="E33" s="73"/>
      <c r="F33" s="74"/>
      <c r="G33" s="9">
        <v>252.30309111111109</v>
      </c>
      <c r="H33" s="58">
        <v>11.97839956999618</v>
      </c>
      <c r="I33" s="72"/>
      <c r="J33" s="74"/>
      <c r="K33" s="65">
        <v>0.91433853567892009</v>
      </c>
    </row>
    <row r="34" spans="1:11" x14ac:dyDescent="0.25">
      <c r="A34" s="64">
        <v>41149</v>
      </c>
      <c r="B34" s="72"/>
      <c r="C34" s="73"/>
      <c r="D34" s="73"/>
      <c r="E34" s="73"/>
      <c r="F34" s="74"/>
      <c r="G34" s="9">
        <v>249.91684611111108</v>
      </c>
      <c r="H34" s="58">
        <v>12.006138274087427</v>
      </c>
      <c r="I34" s="72"/>
      <c r="J34" s="74"/>
      <c r="K34" s="65">
        <v>0.4267160337602538</v>
      </c>
    </row>
    <row r="35" spans="1:11" x14ac:dyDescent="0.25">
      <c r="A35" s="64">
        <v>41150</v>
      </c>
      <c r="B35" s="72"/>
      <c r="C35" s="73"/>
      <c r="D35" s="73"/>
      <c r="E35" s="73"/>
      <c r="F35" s="74"/>
      <c r="G35" s="9">
        <v>250.05211499999999</v>
      </c>
      <c r="H35" s="58">
        <v>11.681875481537768</v>
      </c>
      <c r="I35" s="72"/>
      <c r="J35" s="74"/>
      <c r="K35" s="65">
        <v>0.44844778466318475</v>
      </c>
    </row>
    <row r="36" spans="1:11" x14ac:dyDescent="0.25">
      <c r="A36" s="64">
        <v>41151</v>
      </c>
      <c r="B36" s="72"/>
      <c r="C36" s="73"/>
      <c r="D36" s="73"/>
      <c r="E36" s="73"/>
      <c r="F36" s="74"/>
      <c r="G36" s="9">
        <v>249.48514444444442</v>
      </c>
      <c r="H36" s="58">
        <v>15.122000604789946</v>
      </c>
      <c r="I36" s="72"/>
      <c r="J36" s="74"/>
      <c r="K36" s="65">
        <v>0.62865639901983206</v>
      </c>
    </row>
    <row r="37" spans="1:11" ht="15.75" thickBot="1" x14ac:dyDescent="0.3">
      <c r="A37" s="66">
        <v>41152</v>
      </c>
      <c r="B37" s="75"/>
      <c r="C37" s="76"/>
      <c r="D37" s="76"/>
      <c r="E37" s="76"/>
      <c r="F37" s="77"/>
      <c r="G37" s="32">
        <v>251.37277777777774</v>
      </c>
      <c r="H37" s="67">
        <v>15.609104701383515</v>
      </c>
      <c r="I37" s="75"/>
      <c r="J37" s="77"/>
      <c r="K37" s="68">
        <v>0.65409668051114933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50" t="s">
        <v>21</v>
      </c>
      <c r="B39" s="21"/>
      <c r="C39" s="51"/>
      <c r="D39" s="51"/>
      <c r="E39" s="51"/>
      <c r="F39" s="51"/>
      <c r="G39" s="51">
        <f>+MAX(G7:G37)</f>
        <v>257.25046388888887</v>
      </c>
      <c r="H39" s="51">
        <f>+MAX(H7:H37)</f>
        <v>17.563972058370744</v>
      </c>
      <c r="I39" s="51"/>
      <c r="J39" s="51"/>
      <c r="K39" s="51">
        <f>+MAX(K7:K37)</f>
        <v>0.91433853567892009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1" x14ac:dyDescent="0.25">
      <c r="A42" s="18"/>
      <c r="B42" s="97"/>
      <c r="C42" s="98"/>
      <c r="D42" s="98"/>
      <c r="E42" s="98"/>
      <c r="F42" s="98"/>
      <c r="G42" s="98"/>
      <c r="H42" s="98"/>
      <c r="I42" s="98"/>
      <c r="J42" s="98"/>
      <c r="K42" s="99"/>
    </row>
    <row r="43" spans="1:11" x14ac:dyDescent="0.25">
      <c r="A43" s="18"/>
      <c r="B43" s="97"/>
      <c r="C43" s="98"/>
      <c r="D43" s="98"/>
      <c r="E43" s="98"/>
      <c r="F43" s="98"/>
      <c r="G43" s="98"/>
      <c r="H43" s="98"/>
      <c r="I43" s="98"/>
      <c r="J43" s="98"/>
      <c r="K43" s="99"/>
    </row>
    <row r="44" spans="1:11" x14ac:dyDescent="0.25">
      <c r="A44" s="18"/>
      <c r="B44" s="97"/>
      <c r="C44" s="98"/>
      <c r="D44" s="98"/>
      <c r="E44" s="98"/>
      <c r="F44" s="98"/>
      <c r="G44" s="98"/>
      <c r="H44" s="98"/>
      <c r="I44" s="98"/>
      <c r="J44" s="98"/>
      <c r="K44" s="99"/>
    </row>
    <row r="45" spans="1:11" x14ac:dyDescent="0.25">
      <c r="A45" s="18"/>
      <c r="B45" s="100"/>
      <c r="C45" s="101"/>
      <c r="D45" s="101"/>
      <c r="E45" s="101"/>
      <c r="F45" s="101"/>
      <c r="G45" s="101"/>
      <c r="H45" s="101"/>
      <c r="I45" s="101"/>
      <c r="J45" s="101"/>
      <c r="K45" s="10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16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x14ac:dyDescent="0.25">
      <c r="A2" s="93" t="s">
        <v>1</v>
      </c>
      <c r="B2" s="106"/>
      <c r="C2" s="92" t="s">
        <v>26</v>
      </c>
      <c r="D2" s="92"/>
      <c r="E2" s="92"/>
      <c r="F2" s="92"/>
      <c r="G2" s="92"/>
      <c r="H2" s="92"/>
      <c r="I2" s="92"/>
      <c r="J2" s="92"/>
      <c r="K2" s="92"/>
    </row>
    <row r="3" spans="1:11" x14ac:dyDescent="0.25">
      <c r="A3" s="93" t="s">
        <v>2</v>
      </c>
      <c r="B3" s="106"/>
      <c r="C3" s="92" t="s">
        <v>24</v>
      </c>
      <c r="D3" s="92"/>
      <c r="E3" s="92"/>
      <c r="F3" s="92"/>
      <c r="G3" s="92"/>
      <c r="H3" s="92"/>
      <c r="I3" s="92"/>
      <c r="J3" s="92"/>
      <c r="K3" s="92"/>
    </row>
    <row r="4" spans="1:11" x14ac:dyDescent="0.25">
      <c r="A4" s="93" t="s">
        <v>3</v>
      </c>
      <c r="B4" s="93"/>
      <c r="C4" s="92" t="s">
        <v>4</v>
      </c>
      <c r="D4" s="92"/>
      <c r="E4" s="23"/>
      <c r="F4" s="23"/>
      <c r="G4" s="23"/>
      <c r="H4" s="23"/>
      <c r="I4" s="23"/>
      <c r="J4" s="23"/>
      <c r="K4" s="2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9" t="s">
        <v>5</v>
      </c>
      <c r="B6" s="52" t="s">
        <v>6</v>
      </c>
      <c r="C6" s="52" t="s">
        <v>7</v>
      </c>
      <c r="D6" s="52" t="s">
        <v>8</v>
      </c>
      <c r="E6" s="53" t="s">
        <v>9</v>
      </c>
      <c r="F6" s="52" t="s">
        <v>10</v>
      </c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</row>
    <row r="7" spans="1:11" x14ac:dyDescent="0.25">
      <c r="A7" s="60">
        <v>41122</v>
      </c>
      <c r="B7" s="69"/>
      <c r="C7" s="70"/>
      <c r="D7" s="70"/>
      <c r="E7" s="70"/>
      <c r="F7" s="71"/>
      <c r="G7" s="61">
        <v>244.07059444444442</v>
      </c>
      <c r="H7" s="62">
        <v>11.590624177273524</v>
      </c>
      <c r="I7" s="69"/>
      <c r="J7" s="71"/>
      <c r="K7" s="63">
        <v>0</v>
      </c>
    </row>
    <row r="8" spans="1:11" x14ac:dyDescent="0.25">
      <c r="A8" s="64">
        <v>41123</v>
      </c>
      <c r="B8" s="72"/>
      <c r="C8" s="73"/>
      <c r="D8" s="73"/>
      <c r="E8" s="73"/>
      <c r="F8" s="74"/>
      <c r="G8" s="9">
        <v>245.97928333333331</v>
      </c>
      <c r="H8" s="58">
        <v>11.316875677089669</v>
      </c>
      <c r="I8" s="72"/>
      <c r="J8" s="74"/>
      <c r="K8" s="65">
        <v>0</v>
      </c>
    </row>
    <row r="9" spans="1:11" x14ac:dyDescent="0.25">
      <c r="A9" s="64">
        <v>41124</v>
      </c>
      <c r="B9" s="72"/>
      <c r="C9" s="73"/>
      <c r="D9" s="73"/>
      <c r="E9" s="73"/>
      <c r="F9" s="74"/>
      <c r="G9" s="9">
        <v>246.88307777777777</v>
      </c>
      <c r="H9" s="58">
        <v>11.414638050355036</v>
      </c>
      <c r="I9" s="72"/>
      <c r="J9" s="74"/>
      <c r="K9" s="65">
        <v>0</v>
      </c>
    </row>
    <row r="10" spans="1:11" x14ac:dyDescent="0.25">
      <c r="A10" s="64">
        <v>41125</v>
      </c>
      <c r="B10" s="72"/>
      <c r="C10" s="73"/>
      <c r="D10" s="73"/>
      <c r="E10" s="73"/>
      <c r="F10" s="74"/>
      <c r="G10" s="9">
        <v>244.0407611111111</v>
      </c>
      <c r="H10" s="58">
        <v>11.757383810577954</v>
      </c>
      <c r="I10" s="72"/>
      <c r="J10" s="74"/>
      <c r="K10" s="65">
        <v>0</v>
      </c>
    </row>
    <row r="11" spans="1:11" x14ac:dyDescent="0.25">
      <c r="A11" s="64">
        <v>41126</v>
      </c>
      <c r="B11" s="72"/>
      <c r="C11" s="73"/>
      <c r="D11" s="73"/>
      <c r="E11" s="73"/>
      <c r="F11" s="74"/>
      <c r="G11" s="9">
        <v>246.36548333333332</v>
      </c>
      <c r="H11" s="58">
        <v>11.518282707731657</v>
      </c>
      <c r="I11" s="72"/>
      <c r="J11" s="74"/>
      <c r="K11" s="65">
        <v>0</v>
      </c>
    </row>
    <row r="12" spans="1:11" x14ac:dyDescent="0.25">
      <c r="A12" s="64">
        <v>41127</v>
      </c>
      <c r="B12" s="72"/>
      <c r="C12" s="73"/>
      <c r="D12" s="73"/>
      <c r="E12" s="73"/>
      <c r="F12" s="74"/>
      <c r="G12" s="9">
        <v>243.78581666666665</v>
      </c>
      <c r="H12" s="58">
        <v>11.78855865045122</v>
      </c>
      <c r="I12" s="72"/>
      <c r="J12" s="74"/>
      <c r="K12" s="65">
        <v>0</v>
      </c>
    </row>
    <row r="13" spans="1:11" x14ac:dyDescent="0.25">
      <c r="A13" s="64">
        <v>41128</v>
      </c>
      <c r="B13" s="72"/>
      <c r="C13" s="73"/>
      <c r="D13" s="73"/>
      <c r="E13" s="73"/>
      <c r="F13" s="74"/>
      <c r="G13" s="9">
        <v>243.72984999999997</v>
      </c>
      <c r="H13" s="58">
        <v>11.989860774693241</v>
      </c>
      <c r="I13" s="72"/>
      <c r="J13" s="74"/>
      <c r="K13" s="65">
        <v>1.1962151412855157E-3</v>
      </c>
    </row>
    <row r="14" spans="1:11" x14ac:dyDescent="0.25">
      <c r="A14" s="64">
        <v>41129</v>
      </c>
      <c r="B14" s="72"/>
      <c r="C14" s="73"/>
      <c r="D14" s="73"/>
      <c r="E14" s="73"/>
      <c r="F14" s="74"/>
      <c r="G14" s="9">
        <v>243.24690555555554</v>
      </c>
      <c r="H14" s="58">
        <v>13.087104846895535</v>
      </c>
      <c r="I14" s="72"/>
      <c r="J14" s="74"/>
      <c r="K14" s="65">
        <v>2.6084243325116647E-3</v>
      </c>
    </row>
    <row r="15" spans="1:11" x14ac:dyDescent="0.25">
      <c r="A15" s="64">
        <v>41130</v>
      </c>
      <c r="B15" s="72"/>
      <c r="C15" s="73"/>
      <c r="D15" s="73"/>
      <c r="E15" s="73"/>
      <c r="F15" s="74"/>
      <c r="G15" s="9">
        <v>237.26157222222218</v>
      </c>
      <c r="H15" s="58">
        <v>13.183983442981207</v>
      </c>
      <c r="I15" s="72"/>
      <c r="J15" s="74"/>
      <c r="K15" s="65">
        <v>0</v>
      </c>
    </row>
    <row r="16" spans="1:11" x14ac:dyDescent="0.25">
      <c r="A16" s="64">
        <v>41131</v>
      </c>
      <c r="B16" s="72"/>
      <c r="C16" s="73"/>
      <c r="D16" s="73"/>
      <c r="E16" s="73"/>
      <c r="F16" s="74"/>
      <c r="G16" s="9">
        <v>233.49852777777775</v>
      </c>
      <c r="H16" s="58">
        <v>12.81074507933389</v>
      </c>
      <c r="I16" s="72"/>
      <c r="J16" s="74"/>
      <c r="K16" s="65">
        <v>2.5714397120041148E-4</v>
      </c>
    </row>
    <row r="17" spans="1:11" x14ac:dyDescent="0.25">
      <c r="A17" s="64">
        <v>41132</v>
      </c>
      <c r="B17" s="72"/>
      <c r="C17" s="73"/>
      <c r="D17" s="73"/>
      <c r="E17" s="73"/>
      <c r="F17" s="74"/>
      <c r="G17" s="9">
        <v>241.43413333333331</v>
      </c>
      <c r="H17" s="58">
        <v>12.169187715971823</v>
      </c>
      <c r="I17" s="72"/>
      <c r="J17" s="74"/>
      <c r="K17" s="65">
        <v>0</v>
      </c>
    </row>
    <row r="18" spans="1:11" x14ac:dyDescent="0.25">
      <c r="A18" s="64">
        <v>41133</v>
      </c>
      <c r="B18" s="72"/>
      <c r="C18" s="73"/>
      <c r="D18" s="73"/>
      <c r="E18" s="73"/>
      <c r="F18" s="74"/>
      <c r="G18" s="9">
        <v>242.81039999999999</v>
      </c>
      <c r="H18" s="58">
        <v>12.552673240347064</v>
      </c>
      <c r="I18" s="72"/>
      <c r="J18" s="74"/>
      <c r="K18" s="65">
        <v>0</v>
      </c>
    </row>
    <row r="19" spans="1:11" x14ac:dyDescent="0.25">
      <c r="A19" s="64">
        <v>41134</v>
      </c>
      <c r="B19" s="72"/>
      <c r="C19" s="73"/>
      <c r="D19" s="73"/>
      <c r="E19" s="73"/>
      <c r="F19" s="74"/>
      <c r="G19" s="9">
        <v>243.40735555555554</v>
      </c>
      <c r="H19" s="58">
        <v>13.081309161147137</v>
      </c>
      <c r="I19" s="72"/>
      <c r="J19" s="74"/>
      <c r="K19" s="65">
        <v>1.2800614467305303E-3</v>
      </c>
    </row>
    <row r="20" spans="1:11" x14ac:dyDescent="0.25">
      <c r="A20" s="64">
        <v>41135</v>
      </c>
      <c r="B20" s="72"/>
      <c r="C20" s="73"/>
      <c r="D20" s="73"/>
      <c r="E20" s="73"/>
      <c r="F20" s="74"/>
      <c r="G20" s="9">
        <v>242.29656111111109</v>
      </c>
      <c r="H20" s="58">
        <v>13.631942627310309</v>
      </c>
      <c r="I20" s="72"/>
      <c r="J20" s="74"/>
      <c r="K20" s="65">
        <v>3.8584945902935125E-3</v>
      </c>
    </row>
    <row r="21" spans="1:11" x14ac:dyDescent="0.25">
      <c r="A21" s="64">
        <v>41136</v>
      </c>
      <c r="B21" s="72"/>
      <c r="C21" s="73"/>
      <c r="D21" s="73"/>
      <c r="E21" s="73"/>
      <c r="F21" s="74"/>
      <c r="G21" s="9">
        <v>242.1084222222222</v>
      </c>
      <c r="H21" s="58">
        <v>12.96748157334553</v>
      </c>
      <c r="I21" s="72"/>
      <c r="J21" s="74"/>
      <c r="K21" s="65">
        <v>0</v>
      </c>
    </row>
    <row r="22" spans="1:11" x14ac:dyDescent="0.25">
      <c r="A22" s="64">
        <v>41137</v>
      </c>
      <c r="B22" s="72"/>
      <c r="C22" s="73"/>
      <c r="D22" s="73"/>
      <c r="E22" s="73"/>
      <c r="F22" s="74"/>
      <c r="G22" s="9">
        <v>240.94905555555553</v>
      </c>
      <c r="H22" s="58">
        <v>13.408924291547045</v>
      </c>
      <c r="I22" s="72"/>
      <c r="J22" s="74"/>
      <c r="K22" s="65">
        <v>0</v>
      </c>
    </row>
    <row r="23" spans="1:11" x14ac:dyDescent="0.25">
      <c r="A23" s="64">
        <v>41138</v>
      </c>
      <c r="B23" s="72"/>
      <c r="C23" s="73"/>
      <c r="D23" s="73"/>
      <c r="E23" s="73"/>
      <c r="F23" s="74"/>
      <c r="G23" s="9">
        <v>239.86022222222221</v>
      </c>
      <c r="H23" s="58">
        <v>12.557947032001072</v>
      </c>
      <c r="I23" s="72"/>
      <c r="J23" s="74"/>
      <c r="K23" s="65">
        <v>0</v>
      </c>
    </row>
    <row r="24" spans="1:11" x14ac:dyDescent="0.25">
      <c r="A24" s="64">
        <v>41139</v>
      </c>
      <c r="B24" s="72"/>
      <c r="C24" s="73"/>
      <c r="D24" s="73"/>
      <c r="E24" s="73"/>
      <c r="F24" s="74"/>
      <c r="G24" s="9">
        <v>234.77616111111109</v>
      </c>
      <c r="H24" s="58">
        <v>9.9968147619158412</v>
      </c>
      <c r="I24" s="72"/>
      <c r="J24" s="74"/>
      <c r="K24" s="65">
        <v>0</v>
      </c>
    </row>
    <row r="25" spans="1:11" x14ac:dyDescent="0.25">
      <c r="A25" s="64">
        <v>41140</v>
      </c>
      <c r="B25" s="72"/>
      <c r="C25" s="73"/>
      <c r="D25" s="73"/>
      <c r="E25" s="73"/>
      <c r="F25" s="74"/>
      <c r="G25" s="9">
        <v>239.45297777777776</v>
      </c>
      <c r="H25" s="58">
        <v>10.608494138238253</v>
      </c>
      <c r="I25" s="72"/>
      <c r="J25" s="74"/>
      <c r="K25" s="65">
        <v>0</v>
      </c>
    </row>
    <row r="26" spans="1:11" x14ac:dyDescent="0.25">
      <c r="A26" s="64">
        <v>41141</v>
      </c>
      <c r="B26" s="72"/>
      <c r="C26" s="73"/>
      <c r="D26" s="73"/>
      <c r="E26" s="73"/>
      <c r="F26" s="74"/>
      <c r="G26" s="9">
        <v>240.67677777777777</v>
      </c>
      <c r="H26" s="58">
        <v>12.265594117560846</v>
      </c>
      <c r="I26" s="72"/>
      <c r="J26" s="74"/>
      <c r="K26" s="65">
        <v>0</v>
      </c>
    </row>
    <row r="27" spans="1:11" x14ac:dyDescent="0.25">
      <c r="A27" s="64">
        <v>41142</v>
      </c>
      <c r="B27" s="72"/>
      <c r="C27" s="73"/>
      <c r="D27" s="73"/>
      <c r="E27" s="73"/>
      <c r="F27" s="74"/>
      <c r="G27" s="9">
        <v>255.37222222222221</v>
      </c>
      <c r="H27" s="58">
        <v>11.920507726652197</v>
      </c>
      <c r="I27" s="72"/>
      <c r="J27" s="74"/>
      <c r="K27" s="65">
        <v>0</v>
      </c>
    </row>
    <row r="28" spans="1:11" x14ac:dyDescent="0.25">
      <c r="A28" s="64">
        <v>41143</v>
      </c>
      <c r="B28" s="72"/>
      <c r="C28" s="73"/>
      <c r="D28" s="73"/>
      <c r="E28" s="73"/>
      <c r="F28" s="74"/>
      <c r="G28" s="9">
        <v>240.1705833333333</v>
      </c>
      <c r="H28" s="58">
        <v>12.233784059909134</v>
      </c>
      <c r="I28" s="72"/>
      <c r="J28" s="74"/>
      <c r="K28" s="65">
        <v>0</v>
      </c>
    </row>
    <row r="29" spans="1:11" x14ac:dyDescent="0.25">
      <c r="A29" s="64">
        <v>41144</v>
      </c>
      <c r="B29" s="72"/>
      <c r="C29" s="73"/>
      <c r="D29" s="73"/>
      <c r="E29" s="73"/>
      <c r="F29" s="74"/>
      <c r="G29" s="9">
        <v>239.22467777777774</v>
      </c>
      <c r="H29" s="58">
        <v>12.358202982692255</v>
      </c>
      <c r="I29" s="72"/>
      <c r="J29" s="74"/>
      <c r="K29" s="65">
        <v>0</v>
      </c>
    </row>
    <row r="30" spans="1:11" x14ac:dyDescent="0.25">
      <c r="A30" s="64">
        <v>41145</v>
      </c>
      <c r="B30" s="72"/>
      <c r="C30" s="73"/>
      <c r="D30" s="73"/>
      <c r="E30" s="73"/>
      <c r="F30" s="74"/>
      <c r="G30" s="9">
        <v>255.37222222222221</v>
      </c>
      <c r="H30" s="58">
        <v>11.738646523536715</v>
      </c>
      <c r="I30" s="72"/>
      <c r="J30" s="74"/>
      <c r="K30" s="65">
        <v>0</v>
      </c>
    </row>
    <row r="31" spans="1:11" x14ac:dyDescent="0.25">
      <c r="A31" s="64">
        <v>41146</v>
      </c>
      <c r="B31" s="72"/>
      <c r="C31" s="73"/>
      <c r="D31" s="73"/>
      <c r="E31" s="73"/>
      <c r="F31" s="74"/>
      <c r="G31" s="9">
        <v>255.37222222222221</v>
      </c>
      <c r="H31" s="58">
        <v>12.124618408881785</v>
      </c>
      <c r="I31" s="72"/>
      <c r="J31" s="74"/>
      <c r="K31" s="65">
        <v>0</v>
      </c>
    </row>
    <row r="32" spans="1:11" x14ac:dyDescent="0.25">
      <c r="A32" s="64">
        <v>41147</v>
      </c>
      <c r="B32" s="72"/>
      <c r="C32" s="73"/>
      <c r="D32" s="73"/>
      <c r="E32" s="73"/>
      <c r="F32" s="74"/>
      <c r="G32" s="9">
        <v>241.72661666666664</v>
      </c>
      <c r="H32" s="58">
        <v>9.5340483238593201</v>
      </c>
      <c r="I32" s="72"/>
      <c r="J32" s="74"/>
      <c r="K32" s="65">
        <v>0</v>
      </c>
    </row>
    <row r="33" spans="1:11" x14ac:dyDescent="0.25">
      <c r="A33" s="64">
        <v>41148</v>
      </c>
      <c r="B33" s="72"/>
      <c r="C33" s="73"/>
      <c r="D33" s="73"/>
      <c r="E33" s="73"/>
      <c r="F33" s="74"/>
      <c r="G33" s="9">
        <v>241.98386111111108</v>
      </c>
      <c r="H33" s="58">
        <v>9.4372693775162215</v>
      </c>
      <c r="I33" s="72"/>
      <c r="J33" s="74"/>
      <c r="K33" s="65">
        <v>6.3392130616981613E-4</v>
      </c>
    </row>
    <row r="34" spans="1:11" x14ac:dyDescent="0.25">
      <c r="A34" s="64">
        <v>41149</v>
      </c>
      <c r="B34" s="72"/>
      <c r="C34" s="73"/>
      <c r="D34" s="73"/>
      <c r="E34" s="73"/>
      <c r="F34" s="74"/>
      <c r="G34" s="9">
        <v>241.85414999999998</v>
      </c>
      <c r="H34" s="58">
        <v>9.4674597855104796</v>
      </c>
      <c r="I34" s="72"/>
      <c r="J34" s="74"/>
      <c r="K34" s="65">
        <v>5.5235152980485165E-4</v>
      </c>
    </row>
    <row r="35" spans="1:11" x14ac:dyDescent="0.25">
      <c r="A35" s="64">
        <v>41150</v>
      </c>
      <c r="B35" s="72"/>
      <c r="C35" s="73"/>
      <c r="D35" s="73"/>
      <c r="E35" s="73"/>
      <c r="F35" s="74"/>
      <c r="G35" s="9">
        <v>241.68547777777775</v>
      </c>
      <c r="H35" s="58">
        <v>9.1469439345637351</v>
      </c>
      <c r="I35" s="72"/>
      <c r="J35" s="74"/>
      <c r="K35" s="65">
        <v>0</v>
      </c>
    </row>
    <row r="36" spans="1:11" x14ac:dyDescent="0.25">
      <c r="A36" s="64">
        <v>41151</v>
      </c>
      <c r="B36" s="72"/>
      <c r="C36" s="73"/>
      <c r="D36" s="73"/>
      <c r="E36" s="73"/>
      <c r="F36" s="74"/>
      <c r="G36" s="9">
        <v>242.77869444444443</v>
      </c>
      <c r="H36" s="58">
        <v>9.1561648146616186</v>
      </c>
      <c r="I36" s="72"/>
      <c r="J36" s="74"/>
      <c r="K36" s="65">
        <v>0</v>
      </c>
    </row>
    <row r="37" spans="1:11" ht="15.75" thickBot="1" x14ac:dyDescent="0.3">
      <c r="A37" s="66">
        <v>41152</v>
      </c>
      <c r="B37" s="75"/>
      <c r="C37" s="76"/>
      <c r="D37" s="76"/>
      <c r="E37" s="76"/>
      <c r="F37" s="77"/>
      <c r="G37" s="32">
        <v>243.88777777777776</v>
      </c>
      <c r="H37" s="67">
        <v>11.032576250819284</v>
      </c>
      <c r="I37" s="75"/>
      <c r="J37" s="77"/>
      <c r="K37" s="68">
        <v>0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50" t="s">
        <v>19</v>
      </c>
      <c r="B39" s="21"/>
      <c r="C39" s="51"/>
      <c r="D39" s="51"/>
      <c r="E39" s="51"/>
      <c r="F39" s="51"/>
      <c r="G39" s="51">
        <f>+MIN(G7:G37)</f>
        <v>233.49852777777775</v>
      </c>
      <c r="H39" s="51">
        <f>+MIN(H7:H37)</f>
        <v>9.1469439345637351</v>
      </c>
      <c r="I39" s="51"/>
      <c r="J39" s="51"/>
      <c r="K39" s="51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07"/>
      <c r="C41" s="108"/>
      <c r="D41" s="108"/>
      <c r="E41" s="108"/>
      <c r="F41" s="108"/>
      <c r="G41" s="108"/>
      <c r="H41" s="108"/>
      <c r="I41" s="108"/>
      <c r="J41" s="108"/>
      <c r="K41" s="109"/>
    </row>
    <row r="42" spans="1:11" x14ac:dyDescent="0.25">
      <c r="A42" s="18"/>
      <c r="B42" s="110"/>
      <c r="C42" s="111"/>
      <c r="D42" s="111"/>
      <c r="E42" s="111"/>
      <c r="F42" s="111"/>
      <c r="G42" s="111"/>
      <c r="H42" s="111"/>
      <c r="I42" s="111"/>
      <c r="J42" s="111"/>
      <c r="K42" s="112"/>
    </row>
    <row r="43" spans="1:11" x14ac:dyDescent="0.25">
      <c r="A43" s="18"/>
      <c r="B43" s="110"/>
      <c r="C43" s="111"/>
      <c r="D43" s="111"/>
      <c r="E43" s="111"/>
      <c r="F43" s="111"/>
      <c r="G43" s="111"/>
      <c r="H43" s="111"/>
      <c r="I43" s="111"/>
      <c r="J43" s="111"/>
      <c r="K43" s="112"/>
    </row>
    <row r="44" spans="1:11" x14ac:dyDescent="0.25">
      <c r="A44" s="18"/>
      <c r="B44" s="110"/>
      <c r="C44" s="111"/>
      <c r="D44" s="111"/>
      <c r="E44" s="111"/>
      <c r="F44" s="111"/>
      <c r="G44" s="111"/>
      <c r="H44" s="111"/>
      <c r="I44" s="111"/>
      <c r="J44" s="111"/>
      <c r="K44" s="112"/>
    </row>
    <row r="45" spans="1:11" x14ac:dyDescent="0.25">
      <c r="A45" s="18"/>
      <c r="B45" s="113"/>
      <c r="C45" s="114"/>
      <c r="D45" s="114"/>
      <c r="E45" s="114"/>
      <c r="F45" s="114"/>
      <c r="G45" s="114"/>
      <c r="H45" s="114"/>
      <c r="I45" s="114"/>
      <c r="J45" s="114"/>
      <c r="K45" s="115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9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</row>
    <row r="2" spans="1:14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91" t="s">
        <v>1</v>
      </c>
      <c r="B3" s="91"/>
      <c r="C3" s="92" t="s">
        <v>26</v>
      </c>
      <c r="D3" s="92"/>
      <c r="E3" s="92"/>
      <c r="F3" s="92"/>
      <c r="G3" s="92"/>
      <c r="H3" s="92"/>
      <c r="I3" s="92"/>
      <c r="J3" s="92"/>
      <c r="K3" s="92"/>
      <c r="L3" s="1"/>
      <c r="M3" s="2"/>
      <c r="N3" s="2"/>
    </row>
    <row r="4" spans="1:14" x14ac:dyDescent="0.25">
      <c r="A4" s="93" t="s">
        <v>2</v>
      </c>
      <c r="B4" s="91"/>
      <c r="C4" s="92" t="s">
        <v>25</v>
      </c>
      <c r="D4" s="92"/>
      <c r="E4" s="92"/>
      <c r="F4" s="92"/>
      <c r="G4" s="92"/>
      <c r="H4" s="92"/>
      <c r="I4" s="92"/>
      <c r="J4" s="92"/>
      <c r="K4" s="92"/>
      <c r="L4" s="1"/>
      <c r="M4" s="2"/>
      <c r="N4" s="2"/>
    </row>
    <row r="5" spans="1:14" x14ac:dyDescent="0.25">
      <c r="A5" s="93" t="s">
        <v>3</v>
      </c>
      <c r="B5" s="93"/>
      <c r="C5" s="92" t="s">
        <v>4</v>
      </c>
      <c r="D5" s="92"/>
      <c r="E5" s="23"/>
      <c r="F5" s="23"/>
      <c r="G5" s="23"/>
      <c r="H5" s="23"/>
      <c r="I5" s="23"/>
      <c r="J5" s="23"/>
      <c r="K5" s="23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46" t="s">
        <v>16</v>
      </c>
      <c r="N7" s="47" t="s">
        <v>17</v>
      </c>
    </row>
    <row r="8" spans="1:14" x14ac:dyDescent="0.25">
      <c r="A8" s="29">
        <f>+'Gloria a Dios'!A8</f>
        <v>41122</v>
      </c>
      <c r="B8" s="7">
        <v>92.368736267089844</v>
      </c>
      <c r="C8" s="8">
        <v>0.22233991324901581</v>
      </c>
      <c r="D8" s="8">
        <v>2.1280314922332764</v>
      </c>
      <c r="E8" s="8">
        <v>2.3503713607788086</v>
      </c>
      <c r="F8" s="8">
        <v>4.5358953475952148</v>
      </c>
      <c r="G8" s="8">
        <v>255.37222222222221</v>
      </c>
      <c r="H8" s="8">
        <v>18.493806233112149</v>
      </c>
      <c r="I8" s="8">
        <v>38.670006926832031</v>
      </c>
      <c r="J8" s="8">
        <v>50.07743067303042</v>
      </c>
      <c r="K8" s="30">
        <v>6.8863646208398605E-2</v>
      </c>
      <c r="L8" s="26"/>
      <c r="M8" s="54"/>
      <c r="N8" s="55"/>
    </row>
    <row r="9" spans="1:14" x14ac:dyDescent="0.25">
      <c r="A9" s="29">
        <f>+'Gloria a Dios'!A9</f>
        <v>41123</v>
      </c>
      <c r="B9" s="9">
        <v>92.823799133300781</v>
      </c>
      <c r="C9" s="10">
        <v>0.27482256293296814</v>
      </c>
      <c r="D9" s="11">
        <v>2.0088951587677002</v>
      </c>
      <c r="E9" s="10">
        <v>2.2837176322937012</v>
      </c>
      <c r="F9" s="10">
        <v>4.2011394500732422</v>
      </c>
      <c r="G9" s="10">
        <v>255.37222222222221</v>
      </c>
      <c r="H9" s="10">
        <v>13.12066923214104</v>
      </c>
      <c r="I9" s="10">
        <v>38.565753271225738</v>
      </c>
      <c r="J9" s="11">
        <v>50.034235896423688</v>
      </c>
      <c r="K9" s="30">
        <v>6.9843247040291989E-2</v>
      </c>
      <c r="L9" s="26"/>
      <c r="M9" s="43"/>
      <c r="N9" s="43"/>
    </row>
    <row r="10" spans="1:14" x14ac:dyDescent="0.25">
      <c r="A10" s="29">
        <f>+'Gloria a Dios'!A10</f>
        <v>41124</v>
      </c>
      <c r="B10" s="9">
        <v>92.880332946777344</v>
      </c>
      <c r="C10" s="10">
        <v>0.30398458242416382</v>
      </c>
      <c r="D10" s="11">
        <v>1.9583711624145508</v>
      </c>
      <c r="E10" s="10">
        <v>2.2623558044433594</v>
      </c>
      <c r="F10" s="10">
        <v>4.2001132965087891</v>
      </c>
      <c r="G10" s="10">
        <v>255.37222222222221</v>
      </c>
      <c r="H10" s="10">
        <v>13.888748167937782</v>
      </c>
      <c r="I10" s="10">
        <v>38.551446333669091</v>
      </c>
      <c r="J10" s="11">
        <v>50.029423978248268</v>
      </c>
      <c r="K10" s="30">
        <v>7.4340885723777006E-2</v>
      </c>
      <c r="L10" s="26"/>
      <c r="M10" s="43"/>
      <c r="N10" s="43"/>
    </row>
    <row r="11" spans="1:14" x14ac:dyDescent="0.25">
      <c r="A11" s="29">
        <f>+'Gloria a Dios'!A11</f>
        <v>41125</v>
      </c>
      <c r="B11" s="9">
        <v>92.049781799316406</v>
      </c>
      <c r="C11" s="10">
        <v>0.28055119514465332</v>
      </c>
      <c r="D11" s="11">
        <v>1.9172786474227905</v>
      </c>
      <c r="E11" s="10">
        <v>2.1978297233581543</v>
      </c>
      <c r="F11" s="10">
        <v>4.9420952796936035</v>
      </c>
      <c r="G11" s="10">
        <v>255.37222222222221</v>
      </c>
      <c r="H11" s="10">
        <v>14.335223499660509</v>
      </c>
      <c r="I11" s="10">
        <v>38.885125446535056</v>
      </c>
      <c r="J11" s="11">
        <v>50.255571935628474</v>
      </c>
      <c r="K11" s="30">
        <v>4.3721579150571052E-2</v>
      </c>
      <c r="L11" s="26"/>
      <c r="M11" s="43"/>
      <c r="N11" s="43"/>
    </row>
    <row r="12" spans="1:14" x14ac:dyDescent="0.25">
      <c r="A12" s="29">
        <f>+'Gloria a Dios'!A12</f>
        <v>41126</v>
      </c>
      <c r="B12" s="9">
        <v>92.121116638183594</v>
      </c>
      <c r="C12" s="10">
        <v>0.31778985261917114</v>
      </c>
      <c r="D12" s="11">
        <v>1.9302412271499634</v>
      </c>
      <c r="E12" s="10">
        <v>2.2480311393737793</v>
      </c>
      <c r="F12" s="10">
        <v>4.8933696746826172</v>
      </c>
      <c r="G12" s="10">
        <v>249.66182777777775</v>
      </c>
      <c r="H12" s="10">
        <v>14.185972294582134</v>
      </c>
      <c r="I12" s="10">
        <v>38.80524014726339</v>
      </c>
      <c r="J12" s="11">
        <v>50.17891183883193</v>
      </c>
      <c r="K12" s="30">
        <v>3.6479569009629016E-2</v>
      </c>
      <c r="L12" s="26"/>
      <c r="M12" s="43"/>
      <c r="N12" s="43"/>
    </row>
    <row r="13" spans="1:14" x14ac:dyDescent="0.25">
      <c r="A13" s="29">
        <f>+'Gloria a Dios'!A13</f>
        <v>41127</v>
      </c>
      <c r="B13" s="9">
        <v>91.73956298828125</v>
      </c>
      <c r="C13" s="10">
        <v>0.29944533109664917</v>
      </c>
      <c r="D13" s="11">
        <v>1.9604675769805908</v>
      </c>
      <c r="E13" s="10">
        <v>2.2599129676818848</v>
      </c>
      <c r="F13" s="10">
        <v>5.2700319290161133</v>
      </c>
      <c r="G13" s="10">
        <v>247.47292777777776</v>
      </c>
      <c r="H13" s="10">
        <v>14.185972294582134</v>
      </c>
      <c r="I13" s="10">
        <v>38.905029823724476</v>
      </c>
      <c r="J13" s="11">
        <v>50.235449632047107</v>
      </c>
      <c r="K13" s="30">
        <v>3.6479569009629016E-2</v>
      </c>
      <c r="L13" s="26"/>
      <c r="M13" s="43"/>
      <c r="N13" s="43"/>
    </row>
    <row r="14" spans="1:14" x14ac:dyDescent="0.25">
      <c r="A14" s="29">
        <f>+'Gloria a Dios'!A14</f>
        <v>41128</v>
      </c>
      <c r="B14" s="9">
        <v>91.896499633789063</v>
      </c>
      <c r="C14" s="10">
        <v>0.27988079190254211</v>
      </c>
      <c r="D14" s="10">
        <v>1.958906888961792</v>
      </c>
      <c r="E14" s="10">
        <v>2.2387876510620117</v>
      </c>
      <c r="F14" s="10">
        <v>5.0612516403198242</v>
      </c>
      <c r="G14" s="10">
        <v>249.09546111111109</v>
      </c>
      <c r="H14" s="10">
        <v>14.075625140806851</v>
      </c>
      <c r="I14" s="10">
        <v>38.90217583784996</v>
      </c>
      <c r="J14" s="11">
        <v>50.247309035648861</v>
      </c>
      <c r="K14" s="30">
        <v>7.6227517280812201E-2</v>
      </c>
      <c r="L14" s="26"/>
      <c r="M14" s="43"/>
      <c r="N14" s="43"/>
    </row>
    <row r="15" spans="1:14" x14ac:dyDescent="0.25">
      <c r="A15" s="29">
        <f>+'Gloria a Dios'!A15</f>
        <v>41129</v>
      </c>
      <c r="B15" s="9">
        <v>92.517784118652344</v>
      </c>
      <c r="C15" s="10">
        <v>0.33085697889328003</v>
      </c>
      <c r="D15" s="10">
        <v>1.8619053363800049</v>
      </c>
      <c r="E15" s="10">
        <v>2.1927623748779297</v>
      </c>
      <c r="F15" s="10">
        <v>4.4679088592529297</v>
      </c>
      <c r="G15" s="10">
        <v>249.22854999999998</v>
      </c>
      <c r="H15" s="10">
        <v>14.713195589118902</v>
      </c>
      <c r="I15" s="10">
        <v>38.764380747862006</v>
      </c>
      <c r="J15" s="11">
        <v>50.176377648127477</v>
      </c>
      <c r="K15" s="30">
        <v>0.11528151446285582</v>
      </c>
      <c r="L15" s="26"/>
      <c r="M15" s="43"/>
      <c r="N15" s="43"/>
    </row>
    <row r="16" spans="1:14" x14ac:dyDescent="0.25">
      <c r="A16" s="29">
        <f>+'Gloria a Dios'!A16</f>
        <v>41130</v>
      </c>
      <c r="B16" s="9">
        <v>93.270355224609375</v>
      </c>
      <c r="C16" s="10">
        <v>0.38872981071472168</v>
      </c>
      <c r="D16" s="10">
        <v>1.856035590171814</v>
      </c>
      <c r="E16" s="10">
        <v>2.2447652816772461</v>
      </c>
      <c r="F16" s="10">
        <v>3.9363245964050293</v>
      </c>
      <c r="G16" s="10">
        <v>255.37222222222221</v>
      </c>
      <c r="H16" s="10">
        <v>14.968666638689326</v>
      </c>
      <c r="I16" s="10">
        <v>38.409534906479202</v>
      </c>
      <c r="J16" s="11">
        <v>49.93195463840221</v>
      </c>
      <c r="K16" s="30">
        <v>8.7756509601029348E-2</v>
      </c>
      <c r="L16" s="26"/>
      <c r="M16" s="43"/>
      <c r="N16" s="43"/>
    </row>
    <row r="17" spans="1:14" x14ac:dyDescent="0.25">
      <c r="A17" s="29">
        <f>+'Gloria a Dios'!A17</f>
        <v>41131</v>
      </c>
      <c r="B17" s="9">
        <v>93.277450561523438</v>
      </c>
      <c r="C17" s="10">
        <v>0.43310120701789856</v>
      </c>
      <c r="D17" s="10">
        <v>1.8245341777801514</v>
      </c>
      <c r="E17" s="10">
        <v>2.2576353549957275</v>
      </c>
      <c r="F17" s="10">
        <v>3.8682553768157959</v>
      </c>
      <c r="G17" s="10">
        <v>255.37222222222221</v>
      </c>
      <c r="H17" s="10">
        <v>14.771609875546824</v>
      </c>
      <c r="I17" s="10">
        <v>38.41597711486439</v>
      </c>
      <c r="J17" s="11">
        <v>49.92325966755763</v>
      </c>
      <c r="K17" s="30">
        <v>7.363906095129398E-2</v>
      </c>
      <c r="L17" s="26"/>
      <c r="M17" s="43"/>
      <c r="N17" s="43"/>
    </row>
    <row r="18" spans="1:14" x14ac:dyDescent="0.25">
      <c r="A18" s="29">
        <f>+'Gloria a Dios'!A18</f>
        <v>41132</v>
      </c>
      <c r="B18" s="9">
        <v>93.31439208984375</v>
      </c>
      <c r="C18" s="10">
        <v>0.44276776909828186</v>
      </c>
      <c r="D18" s="10">
        <v>1.7408788204193115</v>
      </c>
      <c r="E18" s="10">
        <v>2.1836466789245605</v>
      </c>
      <c r="F18" s="10">
        <v>3.8825545310974121</v>
      </c>
      <c r="G18" s="10">
        <v>255.37222222222221</v>
      </c>
      <c r="H18" s="10">
        <v>14.627988224221577</v>
      </c>
      <c r="I18" s="10">
        <v>38.470414419258454</v>
      </c>
      <c r="J18" s="11">
        <v>49.985500666300403</v>
      </c>
      <c r="K18" s="30">
        <v>8.7098293738701246E-2</v>
      </c>
      <c r="L18" s="26"/>
      <c r="M18" s="43"/>
      <c r="N18" s="43"/>
    </row>
    <row r="19" spans="1:14" x14ac:dyDescent="0.25">
      <c r="A19" s="29">
        <f>+'Gloria a Dios'!A19</f>
        <v>41133</v>
      </c>
      <c r="B19" s="9">
        <v>93.5</v>
      </c>
      <c r="C19" s="10">
        <v>0.45287340879440308</v>
      </c>
      <c r="D19" s="10">
        <v>1.7514755725860596</v>
      </c>
      <c r="E19" s="10">
        <v>2.2043490409851074</v>
      </c>
      <c r="F19" s="10">
        <v>3.636552095413208</v>
      </c>
      <c r="G19" s="10">
        <v>255.37222222222221</v>
      </c>
      <c r="H19" s="10">
        <v>15.1145773154861</v>
      </c>
      <c r="I19" s="10">
        <v>38.418398709700519</v>
      </c>
      <c r="J19" s="11">
        <v>49.943537850710051</v>
      </c>
      <c r="K19" s="30">
        <v>8.5561684487059517E-2</v>
      </c>
      <c r="L19" s="26"/>
      <c r="M19" s="43"/>
      <c r="N19" s="43"/>
    </row>
    <row r="20" spans="1:14" x14ac:dyDescent="0.25">
      <c r="A20" s="29">
        <f>+'Gloria a Dios'!A20</f>
        <v>41134</v>
      </c>
      <c r="B20" s="9">
        <v>93.561515808105469</v>
      </c>
      <c r="C20" s="10">
        <v>0.48307898640632629</v>
      </c>
      <c r="D20" s="10">
        <v>1.7464048862457275</v>
      </c>
      <c r="E20" s="10">
        <v>2.2294838428497314</v>
      </c>
      <c r="F20" s="10">
        <v>3.606370210647583</v>
      </c>
      <c r="G20" s="10">
        <v>247.72971666666666</v>
      </c>
      <c r="H20" s="10">
        <v>15.68900992688458</v>
      </c>
      <c r="I20" s="10">
        <v>38.362092285947085</v>
      </c>
      <c r="J20" s="11">
        <v>49.892883017651066</v>
      </c>
      <c r="K20" s="30">
        <v>0.11877985427444392</v>
      </c>
      <c r="L20" s="26"/>
      <c r="M20" s="43"/>
      <c r="N20" s="43"/>
    </row>
    <row r="21" spans="1:14" x14ac:dyDescent="0.25">
      <c r="A21" s="29">
        <f>+'Gloria a Dios'!A21</f>
        <v>41135</v>
      </c>
      <c r="B21" s="9">
        <v>93.906242370605469</v>
      </c>
      <c r="C21" s="10">
        <v>0.48428633809089661</v>
      </c>
      <c r="D21" s="10">
        <v>1.7734760046005249</v>
      </c>
      <c r="E21" s="10">
        <v>2.2577624320983887</v>
      </c>
      <c r="F21" s="10">
        <v>3.2866253852844238</v>
      </c>
      <c r="G21" s="10">
        <v>246.05654999999999</v>
      </c>
      <c r="H21" s="10">
        <v>14.626728229130224</v>
      </c>
      <c r="I21" s="10">
        <v>38.228517743485874</v>
      </c>
      <c r="J21" s="11">
        <v>49.802610391997959</v>
      </c>
      <c r="K21" s="30">
        <v>8.2722714462860544E-2</v>
      </c>
      <c r="L21" s="26"/>
      <c r="M21" s="43"/>
      <c r="N21" s="43"/>
    </row>
    <row r="22" spans="1:14" x14ac:dyDescent="0.25">
      <c r="A22" s="29">
        <f>+'Gloria a Dios'!A22</f>
        <v>41136</v>
      </c>
      <c r="B22" s="9">
        <v>93.868377685546875</v>
      </c>
      <c r="C22" s="10">
        <v>0.47868534922599792</v>
      </c>
      <c r="D22" s="10">
        <v>1.7191001176834106</v>
      </c>
      <c r="E22" s="10">
        <v>2.1977853775024414</v>
      </c>
      <c r="F22" s="10">
        <v>3.3451583385467529</v>
      </c>
      <c r="G22" s="10">
        <v>245.70085555555553</v>
      </c>
      <c r="H22" s="10">
        <v>15.190480273089356</v>
      </c>
      <c r="I22" s="10">
        <v>38.292656779565931</v>
      </c>
      <c r="J22" s="11">
        <v>49.867836843068204</v>
      </c>
      <c r="K22" s="30">
        <v>8.709872352044927E-2</v>
      </c>
      <c r="L22" s="26"/>
      <c r="M22" s="43"/>
      <c r="N22" s="43"/>
    </row>
    <row r="23" spans="1:14" x14ac:dyDescent="0.25">
      <c r="A23" s="29">
        <f>+'Gloria a Dios'!A23</f>
        <v>41137</v>
      </c>
      <c r="B23" s="9">
        <v>93.756820678710938</v>
      </c>
      <c r="C23" s="10">
        <v>0.48290255665779114</v>
      </c>
      <c r="D23" s="10">
        <v>1.6937251091003418</v>
      </c>
      <c r="E23" s="10">
        <v>2.1766276359558105</v>
      </c>
      <c r="F23" s="10">
        <v>3.4286799430847168</v>
      </c>
      <c r="G23" s="10">
        <v>243.30179999999999</v>
      </c>
      <c r="H23" s="10">
        <v>15.584332125165036</v>
      </c>
      <c r="I23" s="10">
        <v>38.35231644919844</v>
      </c>
      <c r="J23" s="11">
        <v>49.91074042719157</v>
      </c>
      <c r="K23" s="30">
        <v>0.11283749905955202</v>
      </c>
      <c r="L23" s="26"/>
      <c r="M23" s="43"/>
      <c r="N23" s="43"/>
    </row>
    <row r="24" spans="1:14" x14ac:dyDescent="0.25">
      <c r="A24" s="29">
        <f>+'Gloria a Dios'!A24</f>
        <v>41138</v>
      </c>
      <c r="B24" s="9">
        <v>93.568115234375</v>
      </c>
      <c r="C24" s="10">
        <v>0.44666144251823425</v>
      </c>
      <c r="D24" s="10">
        <v>1.7670122385025024</v>
      </c>
      <c r="E24" s="10">
        <v>2.2136735916137695</v>
      </c>
      <c r="F24" s="10">
        <v>3.5903439521789551</v>
      </c>
      <c r="G24" s="10">
        <v>244.2293333333333</v>
      </c>
      <c r="H24" s="10">
        <v>14.228772621821989</v>
      </c>
      <c r="I24" s="10">
        <v>38.378582786931617</v>
      </c>
      <c r="J24" s="11">
        <v>49.917916190779245</v>
      </c>
      <c r="K24" s="30">
        <v>7.5451163891770284E-2</v>
      </c>
      <c r="L24" s="26"/>
      <c r="M24" s="43"/>
      <c r="N24" s="43"/>
    </row>
    <row r="25" spans="1:14" x14ac:dyDescent="0.25">
      <c r="A25" s="29">
        <f>+'Gloria a Dios'!A25</f>
        <v>41139</v>
      </c>
      <c r="B25" s="9">
        <v>93.372261047363281</v>
      </c>
      <c r="C25" s="10">
        <v>0.44379204511642456</v>
      </c>
      <c r="D25" s="10">
        <v>1.7743411064147949</v>
      </c>
      <c r="E25" s="10">
        <v>2.2181332111358643</v>
      </c>
      <c r="F25" s="10">
        <v>3.8366961479187012</v>
      </c>
      <c r="G25" s="11">
        <v>243.65794444444441</v>
      </c>
      <c r="H25" s="10">
        <v>11.467258905300747</v>
      </c>
      <c r="I25" s="10">
        <v>38.408291073163355</v>
      </c>
      <c r="J25" s="11">
        <v>49.934132849573537</v>
      </c>
      <c r="K25" s="30">
        <v>8.1503488184089395E-2</v>
      </c>
      <c r="L25" s="26"/>
      <c r="M25" s="43"/>
      <c r="N25" s="43"/>
    </row>
    <row r="26" spans="1:14" x14ac:dyDescent="0.25">
      <c r="A26" s="29">
        <f>+'Gloria a Dios'!A26</f>
        <v>41140</v>
      </c>
      <c r="B26" s="9">
        <v>93.268104553222656</v>
      </c>
      <c r="C26" s="10">
        <v>0.43492880463600159</v>
      </c>
      <c r="D26" s="10">
        <v>1.798977255821228</v>
      </c>
      <c r="E26" s="10">
        <v>2.2339060306549072</v>
      </c>
      <c r="F26" s="10">
        <v>3.9190030097961426</v>
      </c>
      <c r="G26" s="11">
        <v>238.79861111111109</v>
      </c>
      <c r="H26" s="10">
        <v>12.87320153257221</v>
      </c>
      <c r="I26" s="10">
        <v>38.434379917374763</v>
      </c>
      <c r="J26" s="11">
        <v>49.944203791128388</v>
      </c>
      <c r="K26" s="30">
        <v>8.6923915524061937E-2</v>
      </c>
      <c r="L26" s="26"/>
      <c r="M26" s="43"/>
      <c r="N26" s="43"/>
    </row>
    <row r="27" spans="1:14" x14ac:dyDescent="0.25">
      <c r="A27" s="29">
        <f>+'Gloria a Dios'!A27</f>
        <v>41141</v>
      </c>
      <c r="B27" s="9">
        <v>93.390159606933594</v>
      </c>
      <c r="C27" s="10">
        <v>0.42045125365257263</v>
      </c>
      <c r="D27" s="10">
        <v>1.7831482887268066</v>
      </c>
      <c r="E27" s="10">
        <v>2.2035994529724121</v>
      </c>
      <c r="F27" s="10">
        <v>3.8633978366851807</v>
      </c>
      <c r="G27" s="10">
        <v>245.17627777777776</v>
      </c>
      <c r="H27" s="10">
        <v>13.952008861494576</v>
      </c>
      <c r="I27" s="10">
        <v>38.405649994557791</v>
      </c>
      <c r="J27" s="11">
        <v>49.944626362278221</v>
      </c>
      <c r="K27" s="30">
        <v>7.3402873067807864E-2</v>
      </c>
      <c r="L27" s="26"/>
      <c r="M27" s="43"/>
      <c r="N27" s="43"/>
    </row>
    <row r="28" spans="1:14" x14ac:dyDescent="0.25">
      <c r="A28" s="29">
        <f>+'Gloria a Dios'!A28</f>
        <v>41142</v>
      </c>
      <c r="B28" s="9">
        <v>93.29034423828125</v>
      </c>
      <c r="C28" s="10">
        <v>0.42420971393585205</v>
      </c>
      <c r="D28" s="10">
        <v>1.8105299472808838</v>
      </c>
      <c r="E28" s="10">
        <v>2.2347397804260254</v>
      </c>
      <c r="F28" s="10">
        <v>3.9037384986877441</v>
      </c>
      <c r="G28" s="10">
        <v>243.94195555555552</v>
      </c>
      <c r="H28" s="10">
        <v>14.084538012178525</v>
      </c>
      <c r="I28" s="10">
        <v>38.424712035096164</v>
      </c>
      <c r="J28" s="11">
        <v>49.940900395652577</v>
      </c>
      <c r="K28" s="30">
        <v>8.9542823657885781E-2</v>
      </c>
      <c r="L28" s="26"/>
      <c r="M28" s="43"/>
      <c r="N28" s="43"/>
    </row>
    <row r="29" spans="1:14" x14ac:dyDescent="0.25">
      <c r="A29" s="29">
        <f>+'Gloria a Dios'!A29</f>
        <v>41143</v>
      </c>
      <c r="B29" s="9">
        <v>93.38922119140625</v>
      </c>
      <c r="C29" s="10">
        <v>0.42424687743186951</v>
      </c>
      <c r="D29" s="10">
        <v>1.8340271711349487</v>
      </c>
      <c r="E29" s="10">
        <v>2.2582740783691406</v>
      </c>
      <c r="F29" s="10">
        <v>3.7817332744598389</v>
      </c>
      <c r="G29" s="10">
        <v>243.77978888888887</v>
      </c>
      <c r="H29" s="10">
        <v>14.206081886842519</v>
      </c>
      <c r="I29" s="10">
        <v>38.376003864483152</v>
      </c>
      <c r="J29" s="11">
        <v>49.902028933116299</v>
      </c>
      <c r="K29" s="30">
        <v>0.10104759327521001</v>
      </c>
      <c r="L29" s="26"/>
      <c r="M29" s="43"/>
      <c r="N29" s="43"/>
    </row>
    <row r="30" spans="1:14" x14ac:dyDescent="0.25">
      <c r="A30" s="29">
        <f>+'Gloria a Dios'!A30</f>
        <v>41144</v>
      </c>
      <c r="B30" s="9">
        <v>93.162887573242188</v>
      </c>
      <c r="C30" s="10">
        <v>0.43841129541397095</v>
      </c>
      <c r="D30" s="10">
        <v>1.7855628728866577</v>
      </c>
      <c r="E30" s="10">
        <v>2.2239742279052734</v>
      </c>
      <c r="F30" s="10">
        <v>4.0255322456359863</v>
      </c>
      <c r="G30" s="10">
        <v>255.37222222222221</v>
      </c>
      <c r="H30" s="10">
        <v>14.414259479488043</v>
      </c>
      <c r="I30" s="10">
        <v>38.475605807058187</v>
      </c>
      <c r="J30" s="11">
        <v>49.971758988105663</v>
      </c>
      <c r="K30" s="30">
        <v>9.3070903958004284E-2</v>
      </c>
      <c r="L30" s="26"/>
      <c r="M30" s="43"/>
      <c r="N30" s="43"/>
    </row>
    <row r="31" spans="1:14" x14ac:dyDescent="0.25">
      <c r="A31" s="29">
        <f>+'Gloria a Dios'!A31</f>
        <v>41145</v>
      </c>
      <c r="B31" s="9">
        <v>93.481475830078125</v>
      </c>
      <c r="C31" s="10">
        <v>0.42186209559440613</v>
      </c>
      <c r="D31" s="10">
        <v>1.7650350332260132</v>
      </c>
      <c r="E31" s="10">
        <v>2.1868970394134521</v>
      </c>
      <c r="F31" s="10">
        <v>3.7964990139007568</v>
      </c>
      <c r="G31" s="10">
        <v>243.20393888888887</v>
      </c>
      <c r="H31" s="10">
        <v>13.357267949326156</v>
      </c>
      <c r="I31" s="10">
        <v>38.386781808366351</v>
      </c>
      <c r="J31" s="11">
        <v>49.940897074292941</v>
      </c>
      <c r="K31" s="30">
        <v>9.6687099488824396E-2</v>
      </c>
      <c r="L31" s="26"/>
      <c r="M31" s="43"/>
      <c r="N31" s="43"/>
    </row>
    <row r="32" spans="1:14" x14ac:dyDescent="0.25">
      <c r="A32" s="29">
        <f>+'Gloria a Dios'!A32</f>
        <v>41146</v>
      </c>
      <c r="B32" s="9">
        <v>92.746376037597656</v>
      </c>
      <c r="C32" s="10">
        <v>0.40773630142211914</v>
      </c>
      <c r="D32" s="10">
        <v>1.8715710639953613</v>
      </c>
      <c r="E32" s="10">
        <v>2.2793073654174805</v>
      </c>
      <c r="F32" s="10">
        <v>4.2770991325378418</v>
      </c>
      <c r="G32" s="10">
        <v>245.70413333333332</v>
      </c>
      <c r="H32" s="10">
        <v>13.886647975129693</v>
      </c>
      <c r="I32" s="10">
        <v>38.591874015025127</v>
      </c>
      <c r="J32" s="11">
        <v>50.020993819386369</v>
      </c>
      <c r="K32" s="30">
        <v>8.0109138663712845E-2</v>
      </c>
      <c r="L32" s="26"/>
      <c r="M32" s="43"/>
      <c r="N32" s="43"/>
    </row>
    <row r="33" spans="1:14" x14ac:dyDescent="0.25">
      <c r="A33" s="29">
        <f>+'Gloria a Dios'!A33</f>
        <v>41147</v>
      </c>
      <c r="B33" s="9">
        <v>92.846603393554688</v>
      </c>
      <c r="C33" s="10">
        <v>0.44813734292984009</v>
      </c>
      <c r="D33" s="10">
        <v>1.8181986808776855</v>
      </c>
      <c r="E33" s="10">
        <v>2.2663359642028809</v>
      </c>
      <c r="F33" s="10">
        <v>4.1818804740905762</v>
      </c>
      <c r="G33" s="10">
        <v>243.59163333333331</v>
      </c>
      <c r="H33" s="10">
        <v>12.549202260359332</v>
      </c>
      <c r="I33" s="10">
        <v>38.577310906846321</v>
      </c>
      <c r="J33" s="11">
        <v>50.008866152829611</v>
      </c>
      <c r="K33" s="30">
        <v>0.10902073682253756</v>
      </c>
      <c r="L33" s="26"/>
      <c r="M33" s="43"/>
      <c r="N33" s="43"/>
    </row>
    <row r="34" spans="1:14" x14ac:dyDescent="0.25">
      <c r="A34" s="29">
        <f>+'Gloria a Dios'!A34</f>
        <v>41148</v>
      </c>
      <c r="B34" s="9">
        <v>92.960464477539062</v>
      </c>
      <c r="C34" s="10">
        <v>0.45307481288909912</v>
      </c>
      <c r="D34" s="10">
        <v>1.8022353649139404</v>
      </c>
      <c r="E34" s="10">
        <v>2.25531005859375</v>
      </c>
      <c r="F34" s="10">
        <v>4.1241655349731445</v>
      </c>
      <c r="G34" s="10">
        <v>243.78702222222219</v>
      </c>
      <c r="H34" s="10">
        <v>10.330355438855525</v>
      </c>
      <c r="I34" s="10">
        <v>38.538981826713773</v>
      </c>
      <c r="J34" s="11">
        <v>49.990752290867356</v>
      </c>
      <c r="K34" s="30">
        <v>0.10185355143369257</v>
      </c>
      <c r="L34" s="26"/>
      <c r="M34" s="43"/>
      <c r="N34" s="43"/>
    </row>
    <row r="35" spans="1:14" x14ac:dyDescent="0.25">
      <c r="A35" s="29">
        <f>+'Gloria a Dios'!A35</f>
        <v>41149</v>
      </c>
      <c r="B35" s="9">
        <v>93.0028076171875</v>
      </c>
      <c r="C35" s="10">
        <v>0.3788655698299408</v>
      </c>
      <c r="D35" s="10">
        <v>1.9134081602096558</v>
      </c>
      <c r="E35" s="10">
        <v>2.2922737598419189</v>
      </c>
      <c r="F35" s="10">
        <v>4.0500855445861816</v>
      </c>
      <c r="G35" s="10">
        <v>245.65305555555554</v>
      </c>
      <c r="H35" s="10">
        <v>10.611604399597603</v>
      </c>
      <c r="I35" s="10">
        <v>38.498920405103391</v>
      </c>
      <c r="J35" s="11">
        <v>49.968241968914548</v>
      </c>
      <c r="K35" s="30">
        <v>9.7482092138543572E-2</v>
      </c>
      <c r="L35" s="26"/>
      <c r="M35" s="43"/>
      <c r="N35" s="43"/>
    </row>
    <row r="36" spans="1:14" x14ac:dyDescent="0.25">
      <c r="A36" s="29">
        <f>+'Gloria a Dios'!A36</f>
        <v>41150</v>
      </c>
      <c r="B36" s="9">
        <v>93.442955017089844</v>
      </c>
      <c r="C36" s="10">
        <v>0.39735415577888489</v>
      </c>
      <c r="D36" s="10">
        <v>1.8760569095611572</v>
      </c>
      <c r="E36" s="10">
        <v>2.2734110355377197</v>
      </c>
      <c r="F36" s="10">
        <v>3.7034351825714111</v>
      </c>
      <c r="G36" s="10">
        <v>245.11524999999997</v>
      </c>
      <c r="H36" s="10">
        <v>10.315750002350287</v>
      </c>
      <c r="I36" s="10">
        <v>38.356957923770388</v>
      </c>
      <c r="J36" s="11">
        <v>49.89041568631491</v>
      </c>
      <c r="K36" s="30">
        <v>9.6715262768437532E-2</v>
      </c>
      <c r="L36" s="26"/>
      <c r="M36" s="43"/>
      <c r="N36" s="43"/>
    </row>
    <row r="37" spans="1:14" x14ac:dyDescent="0.25">
      <c r="A37" s="29">
        <f>+'Gloria a Dios'!A37</f>
        <v>41151</v>
      </c>
      <c r="B37" s="9">
        <v>93.238807678222656</v>
      </c>
      <c r="C37" s="10">
        <v>0.35808557271957397</v>
      </c>
      <c r="D37" s="10">
        <v>1.9309831857681274</v>
      </c>
      <c r="E37" s="10">
        <v>2.2890686988830566</v>
      </c>
      <c r="F37" s="10">
        <v>3.8666582107543945</v>
      </c>
      <c r="G37" s="10">
        <v>247.15422222222219</v>
      </c>
      <c r="H37" s="10">
        <v>12.235571368291334</v>
      </c>
      <c r="I37" s="10">
        <v>38.420313301585054</v>
      </c>
      <c r="J37" s="11">
        <v>49.92912341398138</v>
      </c>
      <c r="K37" s="30">
        <v>0.10510400699901175</v>
      </c>
      <c r="L37" s="26"/>
      <c r="M37" s="43"/>
      <c r="N37" s="43"/>
    </row>
    <row r="38" spans="1:14" ht="15.75" thickBot="1" x14ac:dyDescent="0.3">
      <c r="A38" s="31">
        <f>+'Gloria a Dios'!A38</f>
        <v>41152</v>
      </c>
      <c r="B38" s="32">
        <v>93.235153198242188</v>
      </c>
      <c r="C38" s="33">
        <v>0.38421836495399475</v>
      </c>
      <c r="D38" s="33">
        <v>1.8664207458496094</v>
      </c>
      <c r="E38" s="33">
        <v>2.2506392002105713</v>
      </c>
      <c r="F38" s="33">
        <v>3.8665051460266113</v>
      </c>
      <c r="G38" s="33">
        <v>248.74327777777776</v>
      </c>
      <c r="H38" s="33">
        <v>13.387742553753062</v>
      </c>
      <c r="I38" s="33">
        <v>38.458107169072946</v>
      </c>
      <c r="J38" s="22">
        <v>49.96181305109149</v>
      </c>
      <c r="K38" s="34">
        <v>0.11780321976019179</v>
      </c>
      <c r="L38" s="26"/>
      <c r="M38" s="43"/>
      <c r="N38" s="43"/>
    </row>
    <row r="39" spans="1:14" x14ac:dyDescent="0.25">
      <c r="A39" s="78" t="s">
        <v>18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44"/>
      <c r="N40" s="44"/>
    </row>
    <row r="41" spans="1:14" x14ac:dyDescent="0.25">
      <c r="A41" s="39" t="s">
        <v>19</v>
      </c>
      <c r="B41" s="14">
        <f>+MIN(B8:B38)</f>
        <v>91.73956298828125</v>
      </c>
      <c r="C41" s="14">
        <f t="shared" ref="C41:K41" si="0">+MIN(C8:C38)</f>
        <v>0.22233991324901581</v>
      </c>
      <c r="D41" s="14">
        <f t="shared" si="0"/>
        <v>1.6937251091003418</v>
      </c>
      <c r="E41" s="14">
        <f t="shared" si="0"/>
        <v>2.1766276359558105</v>
      </c>
      <c r="F41" s="14">
        <f t="shared" si="0"/>
        <v>3.2866253852844238</v>
      </c>
      <c r="G41" s="14">
        <f t="shared" si="0"/>
        <v>238.79861111111109</v>
      </c>
      <c r="H41" s="14">
        <f t="shared" si="0"/>
        <v>10.315750002350287</v>
      </c>
      <c r="I41" s="14">
        <f t="shared" si="0"/>
        <v>38.228517743485874</v>
      </c>
      <c r="J41" s="14">
        <f t="shared" si="0"/>
        <v>49.802610391997959</v>
      </c>
      <c r="K41" s="35">
        <f t="shared" si="0"/>
        <v>3.6479569009629016E-2</v>
      </c>
      <c r="L41" s="15"/>
      <c r="M41" s="45"/>
      <c r="N41" s="45"/>
    </row>
    <row r="42" spans="1:14" x14ac:dyDescent="0.25">
      <c r="A42" s="40" t="s">
        <v>20</v>
      </c>
      <c r="B42" s="16">
        <f>+IF(ISERROR(AVERAGE(B8:B38)),"",AVERAGE(B8:B38))</f>
        <v>93.072532407699086</v>
      </c>
      <c r="C42" s="16">
        <f t="shared" ref="C42:K42" si="1">+IF(ISERROR(AVERAGE(C8:C38)),"",AVERAGE(C8:C38))</f>
        <v>0.39477846074488854</v>
      </c>
      <c r="D42" s="16">
        <f t="shared" si="1"/>
        <v>1.8460398643247542</v>
      </c>
      <c r="E42" s="16">
        <f t="shared" si="1"/>
        <v>2.2408183159366732</v>
      </c>
      <c r="F42" s="16">
        <f t="shared" si="1"/>
        <v>4.0435193277174424</v>
      </c>
      <c r="G42" s="16">
        <f t="shared" si="1"/>
        <v>248.35916559139784</v>
      </c>
      <c r="H42" s="16">
        <f t="shared" si="1"/>
        <v>13.853963493790843</v>
      </c>
      <c r="I42" s="16">
        <f t="shared" si="1"/>
        <v>38.50746902511645</v>
      </c>
      <c r="J42" s="16">
        <f t="shared" si="1"/>
        <v>49.992248551908958</v>
      </c>
      <c r="K42" s="36">
        <f t="shared" si="1"/>
        <v>8.5885475406939873E-2</v>
      </c>
      <c r="L42" s="15"/>
      <c r="M42" s="45"/>
      <c r="N42" s="45"/>
    </row>
    <row r="43" spans="1:14" x14ac:dyDescent="0.25">
      <c r="A43" s="41" t="s">
        <v>21</v>
      </c>
      <c r="B43" s="17">
        <f>+MAX(B8:B38)</f>
        <v>93.906242370605469</v>
      </c>
      <c r="C43" s="17">
        <f t="shared" ref="C43:K43" si="2">+MAX(C8:C38)</f>
        <v>0.48428633809089661</v>
      </c>
      <c r="D43" s="17">
        <f t="shared" si="2"/>
        <v>2.1280314922332764</v>
      </c>
      <c r="E43" s="17">
        <f t="shared" si="2"/>
        <v>2.3503713607788086</v>
      </c>
      <c r="F43" s="17">
        <f t="shared" si="2"/>
        <v>5.2700319290161133</v>
      </c>
      <c r="G43" s="17">
        <f t="shared" si="2"/>
        <v>255.37222222222221</v>
      </c>
      <c r="H43" s="17">
        <f t="shared" si="2"/>
        <v>18.493806233112149</v>
      </c>
      <c r="I43" s="17">
        <f t="shared" si="2"/>
        <v>38.905029823724476</v>
      </c>
      <c r="J43" s="17">
        <f t="shared" si="2"/>
        <v>50.255571935628474</v>
      </c>
      <c r="K43" s="37">
        <f t="shared" si="2"/>
        <v>0.11877985427444392</v>
      </c>
      <c r="L43" s="15"/>
      <c r="M43" s="45"/>
      <c r="N43" s="45"/>
    </row>
    <row r="44" spans="1:14" ht="15.75" thickBot="1" x14ac:dyDescent="0.3">
      <c r="A44" s="42" t="s">
        <v>22</v>
      </c>
      <c r="B44" s="21">
        <f>IF(ISERROR(STDEV(B8:B38)),"",STDEV(B8:B38))</f>
        <v>0.56376585777642729</v>
      </c>
      <c r="C44" s="21">
        <f t="shared" ref="C44:K44" si="3">IF(ISERROR(STDEV(C8:C38)),"",STDEV(C8:C38))</f>
        <v>7.1968872691235447E-2</v>
      </c>
      <c r="D44" s="21">
        <f t="shared" si="3"/>
        <v>9.6189974652442473E-2</v>
      </c>
      <c r="E44" s="21">
        <f t="shared" si="3"/>
        <v>3.8671046606464518E-2</v>
      </c>
      <c r="F44" s="21">
        <f t="shared" si="3"/>
        <v>0.48679882282246723</v>
      </c>
      <c r="G44" s="21">
        <f t="shared" si="3"/>
        <v>5.0419839181108612</v>
      </c>
      <c r="H44" s="21">
        <f t="shared" si="3"/>
        <v>1.6719080149904582</v>
      </c>
      <c r="I44" s="21">
        <f t="shared" si="3"/>
        <v>0.17953185991876822</v>
      </c>
      <c r="J44" s="21">
        <f t="shared" si="3"/>
        <v>0.11485273013349104</v>
      </c>
      <c r="K44" s="38">
        <f t="shared" si="3"/>
        <v>2.1160043915514067E-2</v>
      </c>
      <c r="L44" s="15"/>
      <c r="M44" s="45"/>
      <c r="N44" s="45"/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</row>
    <row r="47" spans="1:14" x14ac:dyDescent="0.25">
      <c r="A47" s="18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4"/>
    </row>
    <row r="48" spans="1:14" x14ac:dyDescent="0.25">
      <c r="A48" s="18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/>
    </row>
    <row r="49" spans="1:14" x14ac:dyDescent="0.25">
      <c r="A49" s="18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</row>
    <row r="50" spans="1:14" x14ac:dyDescent="0.25">
      <c r="A50" s="18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307086614173229" bottom="0.39370078740157483" header="0.31496062992125984" footer="0.31496062992125984"/>
  <pageSetup scale="71" orientation="landscape" verticalDpi="300" r:id="rId1"/>
  <ignoredErrors>
    <ignoredError sqref="B41:K4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03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x14ac:dyDescent="0.25">
      <c r="A2" s="93" t="s">
        <v>1</v>
      </c>
      <c r="B2" s="106"/>
      <c r="C2" s="92" t="s">
        <v>26</v>
      </c>
      <c r="D2" s="92"/>
      <c r="E2" s="92"/>
      <c r="F2" s="92"/>
      <c r="G2" s="92"/>
      <c r="H2" s="92"/>
      <c r="I2" s="92"/>
      <c r="J2" s="92"/>
      <c r="K2" s="92"/>
    </row>
    <row r="3" spans="1:11" x14ac:dyDescent="0.25">
      <c r="A3" s="93" t="s">
        <v>2</v>
      </c>
      <c r="B3" s="106"/>
      <c r="C3" s="92" t="s">
        <v>25</v>
      </c>
      <c r="D3" s="92"/>
      <c r="E3" s="92"/>
      <c r="F3" s="92"/>
      <c r="G3" s="92"/>
      <c r="H3" s="92"/>
      <c r="I3" s="92"/>
      <c r="J3" s="92"/>
      <c r="K3" s="92"/>
    </row>
    <row r="4" spans="1:11" x14ac:dyDescent="0.25">
      <c r="A4" s="93" t="s">
        <v>3</v>
      </c>
      <c r="B4" s="93"/>
      <c r="C4" s="92" t="s">
        <v>4</v>
      </c>
      <c r="D4" s="92"/>
      <c r="E4" s="23"/>
      <c r="F4" s="23"/>
      <c r="G4" s="23"/>
      <c r="H4" s="23"/>
      <c r="I4" s="23"/>
      <c r="J4" s="23"/>
      <c r="K4" s="2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59" t="s">
        <v>5</v>
      </c>
      <c r="B6" s="56" t="s">
        <v>6</v>
      </c>
      <c r="C6" s="56" t="s">
        <v>7</v>
      </c>
      <c r="D6" s="56" t="s">
        <v>8</v>
      </c>
      <c r="E6" s="57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56" t="s">
        <v>15</v>
      </c>
    </row>
    <row r="7" spans="1:11" x14ac:dyDescent="0.25">
      <c r="A7" s="60">
        <v>41122</v>
      </c>
      <c r="B7" s="69"/>
      <c r="C7" s="70"/>
      <c r="D7" s="70"/>
      <c r="E7" s="70"/>
      <c r="F7" s="71"/>
      <c r="G7" s="61">
        <v>255.37222222222221</v>
      </c>
      <c r="H7" s="62">
        <v>15.212136975179495</v>
      </c>
      <c r="I7" s="69"/>
      <c r="J7" s="71"/>
      <c r="K7" s="63">
        <v>0.19778581242343835</v>
      </c>
    </row>
    <row r="8" spans="1:11" x14ac:dyDescent="0.25">
      <c r="A8" s="64">
        <v>41123</v>
      </c>
      <c r="B8" s="72"/>
      <c r="C8" s="73"/>
      <c r="D8" s="73"/>
      <c r="E8" s="73"/>
      <c r="F8" s="74"/>
      <c r="G8" s="9">
        <v>255.37222222222221</v>
      </c>
      <c r="H8" s="58">
        <v>15.243762304939644</v>
      </c>
      <c r="I8" s="72"/>
      <c r="J8" s="74"/>
      <c r="K8" s="65">
        <v>0.28606455118906904</v>
      </c>
    </row>
    <row r="9" spans="1:11" x14ac:dyDescent="0.25">
      <c r="A9" s="64">
        <v>41124</v>
      </c>
      <c r="B9" s="72"/>
      <c r="C9" s="73"/>
      <c r="D9" s="73"/>
      <c r="E9" s="73"/>
      <c r="F9" s="74"/>
      <c r="G9" s="9">
        <v>255.37222222222221</v>
      </c>
      <c r="H9" s="58">
        <v>15.864308420121349</v>
      </c>
      <c r="I9" s="72"/>
      <c r="J9" s="74"/>
      <c r="K9" s="65">
        <v>0.28425994737105315</v>
      </c>
    </row>
    <row r="10" spans="1:11" x14ac:dyDescent="0.25">
      <c r="A10" s="64">
        <v>41125</v>
      </c>
      <c r="B10" s="72"/>
      <c r="C10" s="73"/>
      <c r="D10" s="73"/>
      <c r="E10" s="73"/>
      <c r="F10" s="74"/>
      <c r="G10" s="9">
        <v>255.37222222222221</v>
      </c>
      <c r="H10" s="58">
        <v>16.629630786734371</v>
      </c>
      <c r="I10" s="72"/>
      <c r="J10" s="74"/>
      <c r="K10" s="65">
        <v>0.27948632721604372</v>
      </c>
    </row>
    <row r="11" spans="1:11" x14ac:dyDescent="0.25">
      <c r="A11" s="64">
        <v>41126</v>
      </c>
      <c r="B11" s="72"/>
      <c r="C11" s="73"/>
      <c r="D11" s="73"/>
      <c r="E11" s="73"/>
      <c r="F11" s="74"/>
      <c r="G11" s="9">
        <v>252.24196499999999</v>
      </c>
      <c r="H11" s="58">
        <v>16.444724667799967</v>
      </c>
      <c r="I11" s="72"/>
      <c r="J11" s="74"/>
      <c r="K11" s="65">
        <v>0.25819174942072254</v>
      </c>
    </row>
    <row r="12" spans="1:11" x14ac:dyDescent="0.25">
      <c r="A12" s="64">
        <v>41127</v>
      </c>
      <c r="B12" s="72"/>
      <c r="C12" s="73"/>
      <c r="D12" s="73"/>
      <c r="E12" s="73"/>
      <c r="F12" s="74"/>
      <c r="G12" s="9">
        <v>251.79387499999999</v>
      </c>
      <c r="H12" s="58">
        <v>15.777004855634774</v>
      </c>
      <c r="I12" s="72"/>
      <c r="J12" s="74"/>
      <c r="K12" s="65">
        <v>0.15950320272469162</v>
      </c>
    </row>
    <row r="13" spans="1:11" x14ac:dyDescent="0.25">
      <c r="A13" s="64">
        <v>41128</v>
      </c>
      <c r="B13" s="72"/>
      <c r="C13" s="73"/>
      <c r="D13" s="73"/>
      <c r="E13" s="73"/>
      <c r="F13" s="74"/>
      <c r="G13" s="9">
        <v>254.91174927777774</v>
      </c>
      <c r="H13" s="58">
        <v>15.580415447266068</v>
      </c>
      <c r="I13" s="72"/>
      <c r="J13" s="74"/>
      <c r="K13" s="65">
        <v>0.29208425315377423</v>
      </c>
    </row>
    <row r="14" spans="1:11" x14ac:dyDescent="0.25">
      <c r="A14" s="64">
        <v>41129</v>
      </c>
      <c r="B14" s="72"/>
      <c r="C14" s="73"/>
      <c r="D14" s="73"/>
      <c r="E14" s="73"/>
      <c r="F14" s="74"/>
      <c r="G14" s="9">
        <v>252.32993166666665</v>
      </c>
      <c r="H14" s="58">
        <v>16.482719974208923</v>
      </c>
      <c r="I14" s="72"/>
      <c r="J14" s="74"/>
      <c r="K14" s="65">
        <v>0.64667017035507712</v>
      </c>
    </row>
    <row r="15" spans="1:11" x14ac:dyDescent="0.25">
      <c r="A15" s="64">
        <v>41130</v>
      </c>
      <c r="B15" s="72"/>
      <c r="C15" s="73"/>
      <c r="D15" s="73"/>
      <c r="E15" s="73"/>
      <c r="F15" s="74"/>
      <c r="G15" s="9">
        <v>255.37222222222221</v>
      </c>
      <c r="H15" s="58">
        <v>17.289305369572585</v>
      </c>
      <c r="I15" s="72"/>
      <c r="J15" s="74"/>
      <c r="K15" s="65">
        <v>0.59081097104464209</v>
      </c>
    </row>
    <row r="16" spans="1:11" x14ac:dyDescent="0.25">
      <c r="A16" s="64">
        <v>41131</v>
      </c>
      <c r="B16" s="72"/>
      <c r="C16" s="73"/>
      <c r="D16" s="73"/>
      <c r="E16" s="73"/>
      <c r="F16" s="74"/>
      <c r="G16" s="9">
        <v>255.37222222222221</v>
      </c>
      <c r="H16" s="58">
        <v>16.652990460401789</v>
      </c>
      <c r="I16" s="72"/>
      <c r="J16" s="74"/>
      <c r="K16" s="65">
        <v>0.37698551507748751</v>
      </c>
    </row>
    <row r="17" spans="1:11" x14ac:dyDescent="0.25">
      <c r="A17" s="64">
        <v>41132</v>
      </c>
      <c r="B17" s="72"/>
      <c r="C17" s="73"/>
      <c r="D17" s="73"/>
      <c r="E17" s="73"/>
      <c r="F17" s="74"/>
      <c r="G17" s="9">
        <v>255.37222222222221</v>
      </c>
      <c r="H17" s="58">
        <v>16.599213224807091</v>
      </c>
      <c r="I17" s="72"/>
      <c r="J17" s="74"/>
      <c r="K17" s="65">
        <v>0.39770901272362802</v>
      </c>
    </row>
    <row r="18" spans="1:11" x14ac:dyDescent="0.25">
      <c r="A18" s="64">
        <v>41133</v>
      </c>
      <c r="B18" s="72"/>
      <c r="C18" s="73"/>
      <c r="D18" s="73"/>
      <c r="E18" s="73"/>
      <c r="F18" s="74"/>
      <c r="G18" s="9">
        <v>255.37222222222221</v>
      </c>
      <c r="H18" s="58">
        <v>16.770022391560904</v>
      </c>
      <c r="I18" s="72"/>
      <c r="J18" s="74"/>
      <c r="K18" s="65">
        <v>0.3645296457757512</v>
      </c>
    </row>
    <row r="19" spans="1:11" x14ac:dyDescent="0.25">
      <c r="A19" s="64">
        <v>41134</v>
      </c>
      <c r="B19" s="72"/>
      <c r="C19" s="73"/>
      <c r="D19" s="73"/>
      <c r="E19" s="73"/>
      <c r="F19" s="74"/>
      <c r="G19" s="9">
        <v>249.97261666666665</v>
      </c>
      <c r="H19" s="58">
        <v>17.563972058370744</v>
      </c>
      <c r="I19" s="72"/>
      <c r="J19" s="74"/>
      <c r="K19" s="65">
        <v>0.59782307056608841</v>
      </c>
    </row>
    <row r="20" spans="1:11" x14ac:dyDescent="0.25">
      <c r="A20" s="64">
        <v>41135</v>
      </c>
      <c r="B20" s="72"/>
      <c r="C20" s="73"/>
      <c r="D20" s="73"/>
      <c r="E20" s="73"/>
      <c r="F20" s="74"/>
      <c r="G20" s="9">
        <v>249.58778888888887</v>
      </c>
      <c r="H20" s="58">
        <v>16.208923022657547</v>
      </c>
      <c r="I20" s="72"/>
      <c r="J20" s="74"/>
      <c r="K20" s="65">
        <v>0.47945798562535774</v>
      </c>
    </row>
    <row r="21" spans="1:11" x14ac:dyDescent="0.25">
      <c r="A21" s="64">
        <v>41136</v>
      </c>
      <c r="B21" s="72"/>
      <c r="C21" s="73"/>
      <c r="D21" s="73"/>
      <c r="E21" s="73"/>
      <c r="F21" s="74"/>
      <c r="G21" s="9">
        <v>249.25452222222219</v>
      </c>
      <c r="H21" s="58">
        <v>17.166796715111079</v>
      </c>
      <c r="I21" s="72"/>
      <c r="J21" s="74"/>
      <c r="K21" s="65">
        <v>0.37696538846471705</v>
      </c>
    </row>
    <row r="22" spans="1:11" x14ac:dyDescent="0.25">
      <c r="A22" s="64">
        <v>41137</v>
      </c>
      <c r="B22" s="72"/>
      <c r="C22" s="73"/>
      <c r="D22" s="73"/>
      <c r="E22" s="73"/>
      <c r="F22" s="74"/>
      <c r="G22" s="9">
        <v>248.05019444444443</v>
      </c>
      <c r="H22" s="58">
        <v>17.43333616620259</v>
      </c>
      <c r="I22" s="72"/>
      <c r="J22" s="74"/>
      <c r="K22" s="65">
        <v>0.59461115606620074</v>
      </c>
    </row>
    <row r="23" spans="1:11" x14ac:dyDescent="0.25">
      <c r="A23" s="64">
        <v>41138</v>
      </c>
      <c r="B23" s="72"/>
      <c r="C23" s="73"/>
      <c r="D23" s="73"/>
      <c r="E23" s="73"/>
      <c r="F23" s="74"/>
      <c r="G23" s="9">
        <v>248.25607777777776</v>
      </c>
      <c r="H23" s="58">
        <v>17.419117401411398</v>
      </c>
      <c r="I23" s="72"/>
      <c r="J23" s="74"/>
      <c r="K23" s="65">
        <v>0.41458713153635512</v>
      </c>
    </row>
    <row r="24" spans="1:11" x14ac:dyDescent="0.25">
      <c r="A24" s="64">
        <v>41139</v>
      </c>
      <c r="B24" s="72"/>
      <c r="C24" s="73"/>
      <c r="D24" s="73"/>
      <c r="E24" s="73"/>
      <c r="F24" s="74"/>
      <c r="G24" s="9">
        <v>248.34467222222219</v>
      </c>
      <c r="H24" s="58">
        <v>12.407222759522192</v>
      </c>
      <c r="I24" s="72"/>
      <c r="J24" s="74"/>
      <c r="K24" s="65">
        <v>0.34722655651899292</v>
      </c>
    </row>
    <row r="25" spans="1:11" x14ac:dyDescent="0.25">
      <c r="A25" s="64">
        <v>41140</v>
      </c>
      <c r="B25" s="72"/>
      <c r="C25" s="73"/>
      <c r="D25" s="73"/>
      <c r="E25" s="73"/>
      <c r="F25" s="74"/>
      <c r="G25" s="9">
        <v>246.80043888888886</v>
      </c>
      <c r="H25" s="58">
        <v>14.722317114803062</v>
      </c>
      <c r="I25" s="72"/>
      <c r="J25" s="74"/>
      <c r="K25" s="65">
        <v>0.47664169429070063</v>
      </c>
    </row>
    <row r="26" spans="1:11" x14ac:dyDescent="0.25">
      <c r="A26" s="64">
        <v>41141</v>
      </c>
      <c r="B26" s="72"/>
      <c r="C26" s="73"/>
      <c r="D26" s="73"/>
      <c r="E26" s="73"/>
      <c r="F26" s="74"/>
      <c r="G26" s="9">
        <v>248.7613111111111</v>
      </c>
      <c r="H26" s="58">
        <v>15.600965716912233</v>
      </c>
      <c r="I26" s="72"/>
      <c r="J26" s="74"/>
      <c r="K26" s="65">
        <v>0.39091115598506965</v>
      </c>
    </row>
    <row r="27" spans="1:11" x14ac:dyDescent="0.25">
      <c r="A27" s="64">
        <v>41142</v>
      </c>
      <c r="B27" s="72"/>
      <c r="C27" s="73"/>
      <c r="D27" s="73"/>
      <c r="E27" s="73"/>
      <c r="F27" s="74"/>
      <c r="G27" s="9">
        <v>251.27086499999999</v>
      </c>
      <c r="H27" s="58">
        <v>16.173466718940137</v>
      </c>
      <c r="I27" s="72"/>
      <c r="J27" s="74"/>
      <c r="K27" s="65">
        <v>0.44123403333598871</v>
      </c>
    </row>
    <row r="28" spans="1:11" x14ac:dyDescent="0.25">
      <c r="A28" s="64">
        <v>41143</v>
      </c>
      <c r="B28" s="72"/>
      <c r="C28" s="73"/>
      <c r="D28" s="73"/>
      <c r="E28" s="73"/>
      <c r="F28" s="74"/>
      <c r="G28" s="9">
        <v>248.62148333333332</v>
      </c>
      <c r="H28" s="58">
        <v>16.227279235084939</v>
      </c>
      <c r="I28" s="72"/>
      <c r="J28" s="74"/>
      <c r="K28" s="65">
        <v>0.48076772904400844</v>
      </c>
    </row>
    <row r="29" spans="1:11" x14ac:dyDescent="0.25">
      <c r="A29" s="64">
        <v>41144</v>
      </c>
      <c r="B29" s="72"/>
      <c r="C29" s="73"/>
      <c r="D29" s="73"/>
      <c r="E29" s="73"/>
      <c r="F29" s="74"/>
      <c r="G29" s="9">
        <v>255.37222222222221</v>
      </c>
      <c r="H29" s="58">
        <v>16.938451457834951</v>
      </c>
      <c r="I29" s="72"/>
      <c r="J29" s="74"/>
      <c r="K29" s="65">
        <v>0.35045331367390281</v>
      </c>
    </row>
    <row r="30" spans="1:11" x14ac:dyDescent="0.25">
      <c r="A30" s="64">
        <v>41145</v>
      </c>
      <c r="B30" s="72"/>
      <c r="C30" s="73"/>
      <c r="D30" s="73"/>
      <c r="E30" s="73"/>
      <c r="F30" s="74"/>
      <c r="G30" s="9">
        <v>247.91069444444443</v>
      </c>
      <c r="H30" s="58">
        <v>16.125592699010692</v>
      </c>
      <c r="I30" s="72"/>
      <c r="J30" s="74"/>
      <c r="K30" s="65">
        <v>0.79601388699722808</v>
      </c>
    </row>
    <row r="31" spans="1:11" x14ac:dyDescent="0.25">
      <c r="A31" s="64">
        <v>41146</v>
      </c>
      <c r="B31" s="72"/>
      <c r="C31" s="73"/>
      <c r="D31" s="73"/>
      <c r="E31" s="73"/>
      <c r="F31" s="74"/>
      <c r="G31" s="9">
        <v>247.58551666666665</v>
      </c>
      <c r="H31" s="58">
        <v>16.074130054089071</v>
      </c>
      <c r="I31" s="72"/>
      <c r="J31" s="74"/>
      <c r="K31" s="65">
        <v>0.58271928119201377</v>
      </c>
    </row>
    <row r="32" spans="1:11" x14ac:dyDescent="0.25">
      <c r="A32" s="64">
        <v>41147</v>
      </c>
      <c r="B32" s="72"/>
      <c r="C32" s="73"/>
      <c r="D32" s="73"/>
      <c r="E32" s="73"/>
      <c r="F32" s="74"/>
      <c r="G32" s="9">
        <v>249.90859055555552</v>
      </c>
      <c r="H32" s="58">
        <v>16.161083430466071</v>
      </c>
      <c r="I32" s="72"/>
      <c r="J32" s="74"/>
      <c r="K32" s="65">
        <v>0.34873578104242453</v>
      </c>
    </row>
    <row r="33" spans="1:11" x14ac:dyDescent="0.25">
      <c r="A33" s="64">
        <v>41148</v>
      </c>
      <c r="B33" s="72"/>
      <c r="C33" s="73"/>
      <c r="D33" s="73"/>
      <c r="E33" s="73"/>
      <c r="F33" s="74"/>
      <c r="G33" s="9">
        <v>247.6414111111111</v>
      </c>
      <c r="H33" s="58">
        <v>11.97839956999618</v>
      </c>
      <c r="I33" s="72"/>
      <c r="J33" s="74"/>
      <c r="K33" s="65">
        <v>0.91433853567892009</v>
      </c>
    </row>
    <row r="34" spans="1:11" x14ac:dyDescent="0.25">
      <c r="A34" s="64">
        <v>41149</v>
      </c>
      <c r="B34" s="72"/>
      <c r="C34" s="73"/>
      <c r="D34" s="73"/>
      <c r="E34" s="73"/>
      <c r="F34" s="74"/>
      <c r="G34" s="9">
        <v>248.34830555555553</v>
      </c>
      <c r="H34" s="58">
        <v>12.006138274087427</v>
      </c>
      <c r="I34" s="72"/>
      <c r="J34" s="74"/>
      <c r="K34" s="65">
        <v>0.4267160337602538</v>
      </c>
    </row>
    <row r="35" spans="1:11" x14ac:dyDescent="0.25">
      <c r="A35" s="64">
        <v>41150</v>
      </c>
      <c r="B35" s="72"/>
      <c r="C35" s="73"/>
      <c r="D35" s="73"/>
      <c r="E35" s="73"/>
      <c r="F35" s="74"/>
      <c r="G35" s="9">
        <v>250.57481999999999</v>
      </c>
      <c r="H35" s="58">
        <v>11.681875481537768</v>
      </c>
      <c r="I35" s="72"/>
      <c r="J35" s="74"/>
      <c r="K35" s="65">
        <v>0.44844778466318475</v>
      </c>
    </row>
    <row r="36" spans="1:11" x14ac:dyDescent="0.25">
      <c r="A36" s="64">
        <v>41151</v>
      </c>
      <c r="B36" s="72"/>
      <c r="C36" s="73"/>
      <c r="D36" s="73"/>
      <c r="E36" s="73"/>
      <c r="F36" s="74"/>
      <c r="G36" s="9">
        <v>249.87394444444442</v>
      </c>
      <c r="H36" s="58">
        <v>15.122000604789946</v>
      </c>
      <c r="I36" s="72"/>
      <c r="J36" s="74"/>
      <c r="K36" s="65">
        <v>0.62865639901983206</v>
      </c>
    </row>
    <row r="37" spans="1:11" ht="15.75" thickBot="1" x14ac:dyDescent="0.3">
      <c r="A37" s="66">
        <v>41152</v>
      </c>
      <c r="B37" s="75"/>
      <c r="C37" s="76"/>
      <c r="D37" s="76"/>
      <c r="E37" s="76"/>
      <c r="F37" s="77"/>
      <c r="G37" s="32">
        <v>251.81283333333332</v>
      </c>
      <c r="H37" s="67">
        <v>15.609104701383515</v>
      </c>
      <c r="I37" s="75"/>
      <c r="J37" s="77"/>
      <c r="K37" s="68">
        <v>0.65409668051114933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50" t="s">
        <v>21</v>
      </c>
      <c r="B39" s="21"/>
      <c r="C39" s="51"/>
      <c r="D39" s="51"/>
      <c r="E39" s="51"/>
      <c r="F39" s="51"/>
      <c r="G39" s="51">
        <f>+MAX(G7:G37)</f>
        <v>255.37222222222221</v>
      </c>
      <c r="H39" s="51">
        <f>+MAX(H7:H37)</f>
        <v>17.563972058370744</v>
      </c>
      <c r="I39" s="51"/>
      <c r="J39" s="51"/>
      <c r="K39" s="51">
        <f>+MAX(K7:K37)</f>
        <v>0.91433853567892009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1" x14ac:dyDescent="0.25">
      <c r="A42" s="18"/>
      <c r="B42" s="97"/>
      <c r="C42" s="98"/>
      <c r="D42" s="98"/>
      <c r="E42" s="98"/>
      <c r="F42" s="98"/>
      <c r="G42" s="98"/>
      <c r="H42" s="98"/>
      <c r="I42" s="98"/>
      <c r="J42" s="98"/>
      <c r="K42" s="99"/>
    </row>
    <row r="43" spans="1:11" x14ac:dyDescent="0.25">
      <c r="A43" s="18"/>
      <c r="B43" s="97"/>
      <c r="C43" s="98"/>
      <c r="D43" s="98"/>
      <c r="E43" s="98"/>
      <c r="F43" s="98"/>
      <c r="G43" s="98"/>
      <c r="H43" s="98"/>
      <c r="I43" s="98"/>
      <c r="J43" s="98"/>
      <c r="K43" s="99"/>
    </row>
    <row r="44" spans="1:11" x14ac:dyDescent="0.25">
      <c r="A44" s="18"/>
      <c r="B44" s="97"/>
      <c r="C44" s="98"/>
      <c r="D44" s="98"/>
      <c r="E44" s="98"/>
      <c r="F44" s="98"/>
      <c r="G44" s="98"/>
      <c r="H44" s="98"/>
      <c r="I44" s="98"/>
      <c r="J44" s="98"/>
      <c r="K44" s="99"/>
    </row>
    <row r="45" spans="1:11" x14ac:dyDescent="0.25">
      <c r="A45" s="18"/>
      <c r="B45" s="100"/>
      <c r="C45" s="101"/>
      <c r="D45" s="101"/>
      <c r="E45" s="101"/>
      <c r="F45" s="101"/>
      <c r="G45" s="101"/>
      <c r="H45" s="101"/>
      <c r="I45" s="101"/>
      <c r="J45" s="101"/>
      <c r="K45" s="10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16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x14ac:dyDescent="0.25">
      <c r="A2" s="93" t="s">
        <v>1</v>
      </c>
      <c r="B2" s="106"/>
      <c r="C2" s="92" t="s">
        <v>26</v>
      </c>
      <c r="D2" s="92"/>
      <c r="E2" s="92"/>
      <c r="F2" s="92"/>
      <c r="G2" s="92"/>
      <c r="H2" s="92"/>
      <c r="I2" s="92"/>
      <c r="J2" s="92"/>
      <c r="K2" s="92"/>
    </row>
    <row r="3" spans="1:11" x14ac:dyDescent="0.25">
      <c r="A3" s="93" t="s">
        <v>2</v>
      </c>
      <c r="B3" s="106"/>
      <c r="C3" s="92" t="s">
        <v>25</v>
      </c>
      <c r="D3" s="92"/>
      <c r="E3" s="92"/>
      <c r="F3" s="92"/>
      <c r="G3" s="92"/>
      <c r="H3" s="92"/>
      <c r="I3" s="92"/>
      <c r="J3" s="92"/>
      <c r="K3" s="92"/>
    </row>
    <row r="4" spans="1:11" x14ac:dyDescent="0.25">
      <c r="A4" s="93" t="s">
        <v>3</v>
      </c>
      <c r="B4" s="93"/>
      <c r="C4" s="92" t="s">
        <v>4</v>
      </c>
      <c r="D4" s="92"/>
      <c r="E4" s="23"/>
      <c r="F4" s="23"/>
      <c r="G4" s="23"/>
      <c r="H4" s="23"/>
      <c r="I4" s="23"/>
      <c r="J4" s="23"/>
      <c r="K4" s="2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9" t="s">
        <v>5</v>
      </c>
      <c r="B6" s="52" t="s">
        <v>6</v>
      </c>
      <c r="C6" s="52" t="s">
        <v>7</v>
      </c>
      <c r="D6" s="52" t="s">
        <v>8</v>
      </c>
      <c r="E6" s="53" t="s">
        <v>9</v>
      </c>
      <c r="F6" s="52" t="s">
        <v>10</v>
      </c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</row>
    <row r="7" spans="1:11" x14ac:dyDescent="0.25">
      <c r="A7" s="60">
        <v>41122</v>
      </c>
      <c r="B7" s="69"/>
      <c r="C7" s="70"/>
      <c r="D7" s="70"/>
      <c r="E7" s="70"/>
      <c r="F7" s="71"/>
      <c r="G7" s="61">
        <v>255.37222222222221</v>
      </c>
      <c r="H7" s="62">
        <v>11.590624177273524</v>
      </c>
      <c r="I7" s="69"/>
      <c r="J7" s="71"/>
      <c r="K7" s="63">
        <v>0</v>
      </c>
    </row>
    <row r="8" spans="1:11" x14ac:dyDescent="0.25">
      <c r="A8" s="64">
        <v>41123</v>
      </c>
      <c r="B8" s="72"/>
      <c r="C8" s="73"/>
      <c r="D8" s="73"/>
      <c r="E8" s="73"/>
      <c r="F8" s="74"/>
      <c r="G8" s="9">
        <v>255.37222222222221</v>
      </c>
      <c r="H8" s="58">
        <v>11.316875677089669</v>
      </c>
      <c r="I8" s="72"/>
      <c r="J8" s="74"/>
      <c r="K8" s="65">
        <v>0</v>
      </c>
    </row>
    <row r="9" spans="1:11" x14ac:dyDescent="0.25">
      <c r="A9" s="64">
        <v>41124</v>
      </c>
      <c r="B9" s="72"/>
      <c r="C9" s="73"/>
      <c r="D9" s="73"/>
      <c r="E9" s="73"/>
      <c r="F9" s="74"/>
      <c r="G9" s="9">
        <v>255.37222222222221</v>
      </c>
      <c r="H9" s="58">
        <v>11.414638050355036</v>
      </c>
      <c r="I9" s="72"/>
      <c r="J9" s="74"/>
      <c r="K9" s="65">
        <v>0</v>
      </c>
    </row>
    <row r="10" spans="1:11" x14ac:dyDescent="0.25">
      <c r="A10" s="64">
        <v>41125</v>
      </c>
      <c r="B10" s="72"/>
      <c r="C10" s="73"/>
      <c r="D10" s="73"/>
      <c r="E10" s="73"/>
      <c r="F10" s="74"/>
      <c r="G10" s="9">
        <v>255.37222222222221</v>
      </c>
      <c r="H10" s="58">
        <v>11.757383810577954</v>
      </c>
      <c r="I10" s="72"/>
      <c r="J10" s="74"/>
      <c r="K10" s="65">
        <v>0</v>
      </c>
    </row>
    <row r="11" spans="1:11" x14ac:dyDescent="0.25">
      <c r="A11" s="64">
        <v>41126</v>
      </c>
      <c r="B11" s="72"/>
      <c r="C11" s="73"/>
      <c r="D11" s="73"/>
      <c r="E11" s="73"/>
      <c r="F11" s="74"/>
      <c r="G11" s="9">
        <v>244.59114444444441</v>
      </c>
      <c r="H11" s="58">
        <v>11.518282707731657</v>
      </c>
      <c r="I11" s="72"/>
      <c r="J11" s="74"/>
      <c r="K11" s="65">
        <v>0</v>
      </c>
    </row>
    <row r="12" spans="1:11" x14ac:dyDescent="0.25">
      <c r="A12" s="64">
        <v>41127</v>
      </c>
      <c r="B12" s="72"/>
      <c r="C12" s="73"/>
      <c r="D12" s="73"/>
      <c r="E12" s="73"/>
      <c r="F12" s="74"/>
      <c r="G12" s="9">
        <v>245.22073888888886</v>
      </c>
      <c r="H12" s="58">
        <v>11.78855865045122</v>
      </c>
      <c r="I12" s="72"/>
      <c r="J12" s="74"/>
      <c r="K12" s="65">
        <v>0</v>
      </c>
    </row>
    <row r="13" spans="1:11" x14ac:dyDescent="0.25">
      <c r="A13" s="64">
        <v>41128</v>
      </c>
      <c r="B13" s="72"/>
      <c r="C13" s="73"/>
      <c r="D13" s="73"/>
      <c r="E13" s="73"/>
      <c r="F13" s="74"/>
      <c r="G13" s="9">
        <v>245.40791666666664</v>
      </c>
      <c r="H13" s="58">
        <v>11.989860774693241</v>
      </c>
      <c r="I13" s="72"/>
      <c r="J13" s="74"/>
      <c r="K13" s="65">
        <v>1.1962151412855157E-3</v>
      </c>
    </row>
    <row r="14" spans="1:11" x14ac:dyDescent="0.25">
      <c r="A14" s="64">
        <v>41129</v>
      </c>
      <c r="B14" s="72"/>
      <c r="C14" s="73"/>
      <c r="D14" s="73"/>
      <c r="E14" s="73"/>
      <c r="F14" s="74"/>
      <c r="G14" s="9">
        <v>245.19784999999999</v>
      </c>
      <c r="H14" s="58">
        <v>13.087104846895535</v>
      </c>
      <c r="I14" s="72"/>
      <c r="J14" s="74"/>
      <c r="K14" s="65">
        <v>2.6084243325116647E-3</v>
      </c>
    </row>
    <row r="15" spans="1:11" x14ac:dyDescent="0.25">
      <c r="A15" s="64">
        <v>41130</v>
      </c>
      <c r="B15" s="72"/>
      <c r="C15" s="73"/>
      <c r="D15" s="73"/>
      <c r="E15" s="73"/>
      <c r="F15" s="74"/>
      <c r="G15" s="9">
        <v>255.37222222222221</v>
      </c>
      <c r="H15" s="58">
        <v>13.183983442981207</v>
      </c>
      <c r="I15" s="72"/>
      <c r="J15" s="74"/>
      <c r="K15" s="65">
        <v>0</v>
      </c>
    </row>
    <row r="16" spans="1:11" x14ac:dyDescent="0.25">
      <c r="A16" s="64">
        <v>41131</v>
      </c>
      <c r="B16" s="72"/>
      <c r="C16" s="73"/>
      <c r="D16" s="73"/>
      <c r="E16" s="73"/>
      <c r="F16" s="74"/>
      <c r="G16" s="9">
        <v>255.37222222222221</v>
      </c>
      <c r="H16" s="58">
        <v>12.81074507933389</v>
      </c>
      <c r="I16" s="72"/>
      <c r="J16" s="74"/>
      <c r="K16" s="65">
        <v>2.5714397120041148E-4</v>
      </c>
    </row>
    <row r="17" spans="1:11" x14ac:dyDescent="0.25">
      <c r="A17" s="64">
        <v>41132</v>
      </c>
      <c r="B17" s="72"/>
      <c r="C17" s="73"/>
      <c r="D17" s="73"/>
      <c r="E17" s="73"/>
      <c r="F17" s="74"/>
      <c r="G17" s="9">
        <v>255.37222222222221</v>
      </c>
      <c r="H17" s="58">
        <v>12.169187715971823</v>
      </c>
      <c r="I17" s="72"/>
      <c r="J17" s="74"/>
      <c r="K17" s="65">
        <v>0</v>
      </c>
    </row>
    <row r="18" spans="1:11" x14ac:dyDescent="0.25">
      <c r="A18" s="64">
        <v>41133</v>
      </c>
      <c r="B18" s="72"/>
      <c r="C18" s="73"/>
      <c r="D18" s="73"/>
      <c r="E18" s="73"/>
      <c r="F18" s="74"/>
      <c r="G18" s="9">
        <v>255.37222222222221</v>
      </c>
      <c r="H18" s="58">
        <v>12.552673240347064</v>
      </c>
      <c r="I18" s="72"/>
      <c r="J18" s="74"/>
      <c r="K18" s="65">
        <v>0</v>
      </c>
    </row>
    <row r="19" spans="1:11" x14ac:dyDescent="0.25">
      <c r="A19" s="64">
        <v>41134</v>
      </c>
      <c r="B19" s="72"/>
      <c r="C19" s="73"/>
      <c r="D19" s="73"/>
      <c r="E19" s="73"/>
      <c r="F19" s="74"/>
      <c r="G19" s="9">
        <v>244.66896666666665</v>
      </c>
      <c r="H19" s="58">
        <v>13.081309161147137</v>
      </c>
      <c r="I19" s="72"/>
      <c r="J19" s="74"/>
      <c r="K19" s="65">
        <v>1.2800614467305303E-3</v>
      </c>
    </row>
    <row r="20" spans="1:11" x14ac:dyDescent="0.25">
      <c r="A20" s="64">
        <v>41135</v>
      </c>
      <c r="B20" s="72"/>
      <c r="C20" s="73"/>
      <c r="D20" s="73"/>
      <c r="E20" s="73"/>
      <c r="F20" s="74"/>
      <c r="G20" s="9">
        <v>239.26851666666664</v>
      </c>
      <c r="H20" s="58">
        <v>13.631942627310309</v>
      </c>
      <c r="I20" s="72"/>
      <c r="J20" s="74"/>
      <c r="K20" s="65">
        <v>3.8584945902935125E-3</v>
      </c>
    </row>
    <row r="21" spans="1:11" x14ac:dyDescent="0.25">
      <c r="A21" s="64">
        <v>41136</v>
      </c>
      <c r="B21" s="72"/>
      <c r="C21" s="73"/>
      <c r="D21" s="73"/>
      <c r="E21" s="73"/>
      <c r="F21" s="74"/>
      <c r="G21" s="9">
        <v>238.53014444444443</v>
      </c>
      <c r="H21" s="58">
        <v>12.96748157334553</v>
      </c>
      <c r="I21" s="72"/>
      <c r="J21" s="74"/>
      <c r="K21" s="65">
        <v>0</v>
      </c>
    </row>
    <row r="22" spans="1:11" x14ac:dyDescent="0.25">
      <c r="A22" s="64">
        <v>41137</v>
      </c>
      <c r="B22" s="72"/>
      <c r="C22" s="73"/>
      <c r="D22" s="73"/>
      <c r="E22" s="73"/>
      <c r="F22" s="74"/>
      <c r="G22" s="9">
        <v>233.99996111111108</v>
      </c>
      <c r="H22" s="58">
        <v>13.408924291547045</v>
      </c>
      <c r="I22" s="72"/>
      <c r="J22" s="74"/>
      <c r="K22" s="65">
        <v>0</v>
      </c>
    </row>
    <row r="23" spans="1:11" x14ac:dyDescent="0.25">
      <c r="A23" s="64">
        <v>41138</v>
      </c>
      <c r="B23" s="72"/>
      <c r="C23" s="73"/>
      <c r="D23" s="73"/>
      <c r="E23" s="73"/>
      <c r="F23" s="74"/>
      <c r="G23" s="9">
        <v>235.59188888888886</v>
      </c>
      <c r="H23" s="58">
        <v>12.557947032001072</v>
      </c>
      <c r="I23" s="72"/>
      <c r="J23" s="74"/>
      <c r="K23" s="65">
        <v>0</v>
      </c>
    </row>
    <row r="24" spans="1:11" x14ac:dyDescent="0.25">
      <c r="A24" s="64">
        <v>41139</v>
      </c>
      <c r="B24" s="72"/>
      <c r="C24" s="73"/>
      <c r="D24" s="73"/>
      <c r="E24" s="73"/>
      <c r="F24" s="74"/>
      <c r="G24" s="9">
        <v>234.08194444444442</v>
      </c>
      <c r="H24" s="58">
        <v>9.9968147619158412</v>
      </c>
      <c r="I24" s="72"/>
      <c r="J24" s="74"/>
      <c r="K24" s="65">
        <v>0</v>
      </c>
    </row>
    <row r="25" spans="1:11" x14ac:dyDescent="0.25">
      <c r="A25" s="64">
        <v>41140</v>
      </c>
      <c r="B25" s="72"/>
      <c r="C25" s="73"/>
      <c r="D25" s="73"/>
      <c r="E25" s="73"/>
      <c r="F25" s="74"/>
      <c r="G25" s="9">
        <v>234.07561111111107</v>
      </c>
      <c r="H25" s="58">
        <v>10.608494138238253</v>
      </c>
      <c r="I25" s="72"/>
      <c r="J25" s="74"/>
      <c r="K25" s="65">
        <v>0</v>
      </c>
    </row>
    <row r="26" spans="1:11" x14ac:dyDescent="0.25">
      <c r="A26" s="64">
        <v>41141</v>
      </c>
      <c r="B26" s="72"/>
      <c r="C26" s="73"/>
      <c r="D26" s="73"/>
      <c r="E26" s="73"/>
      <c r="F26" s="74"/>
      <c r="G26" s="9">
        <v>237.59264444444443</v>
      </c>
      <c r="H26" s="58">
        <v>12.265594117560846</v>
      </c>
      <c r="I26" s="72"/>
      <c r="J26" s="74"/>
      <c r="K26" s="65">
        <v>0</v>
      </c>
    </row>
    <row r="27" spans="1:11" x14ac:dyDescent="0.25">
      <c r="A27" s="64">
        <v>41142</v>
      </c>
      <c r="B27" s="72"/>
      <c r="C27" s="73"/>
      <c r="D27" s="73"/>
      <c r="E27" s="73"/>
      <c r="F27" s="74"/>
      <c r="G27" s="9">
        <v>236.45630555555553</v>
      </c>
      <c r="H27" s="58">
        <v>11.920507726652197</v>
      </c>
      <c r="I27" s="72"/>
      <c r="J27" s="74"/>
      <c r="K27" s="65">
        <v>0</v>
      </c>
    </row>
    <row r="28" spans="1:11" x14ac:dyDescent="0.25">
      <c r="A28" s="64">
        <v>41143</v>
      </c>
      <c r="B28" s="72"/>
      <c r="C28" s="73"/>
      <c r="D28" s="73"/>
      <c r="E28" s="73"/>
      <c r="F28" s="74"/>
      <c r="G28" s="9">
        <v>235.02577777777776</v>
      </c>
      <c r="H28" s="58">
        <v>12.233784059909134</v>
      </c>
      <c r="I28" s="72"/>
      <c r="J28" s="74"/>
      <c r="K28" s="65">
        <v>0</v>
      </c>
    </row>
    <row r="29" spans="1:11" x14ac:dyDescent="0.25">
      <c r="A29" s="64">
        <v>41144</v>
      </c>
      <c r="B29" s="72"/>
      <c r="C29" s="73"/>
      <c r="D29" s="73"/>
      <c r="E29" s="73"/>
      <c r="F29" s="74"/>
      <c r="G29" s="9">
        <v>255.37222222222221</v>
      </c>
      <c r="H29" s="58">
        <v>12.358202982692255</v>
      </c>
      <c r="I29" s="72"/>
      <c r="J29" s="74"/>
      <c r="K29" s="65">
        <v>0</v>
      </c>
    </row>
    <row r="30" spans="1:11" x14ac:dyDescent="0.25">
      <c r="A30" s="64">
        <v>41145</v>
      </c>
      <c r="B30" s="72"/>
      <c r="C30" s="73"/>
      <c r="D30" s="73"/>
      <c r="E30" s="73"/>
      <c r="F30" s="74"/>
      <c r="G30" s="9">
        <v>233.38516666666663</v>
      </c>
      <c r="H30" s="58">
        <v>11.738646523536715</v>
      </c>
      <c r="I30" s="72"/>
      <c r="J30" s="74"/>
      <c r="K30" s="65">
        <v>0</v>
      </c>
    </row>
    <row r="31" spans="1:11" x14ac:dyDescent="0.25">
      <c r="A31" s="64">
        <v>41146</v>
      </c>
      <c r="B31" s="72"/>
      <c r="C31" s="73"/>
      <c r="D31" s="73"/>
      <c r="E31" s="73"/>
      <c r="F31" s="74"/>
      <c r="G31" s="9">
        <v>242.06299444444443</v>
      </c>
      <c r="H31" s="58">
        <v>12.124618408881785</v>
      </c>
      <c r="I31" s="72"/>
      <c r="J31" s="74"/>
      <c r="K31" s="65">
        <v>0</v>
      </c>
    </row>
    <row r="32" spans="1:11" x14ac:dyDescent="0.25">
      <c r="A32" s="64">
        <v>41147</v>
      </c>
      <c r="B32" s="72"/>
      <c r="C32" s="73"/>
      <c r="D32" s="73"/>
      <c r="E32" s="73"/>
      <c r="F32" s="74"/>
      <c r="G32" s="9">
        <v>237.51743333333332</v>
      </c>
      <c r="H32" s="58">
        <v>9.5340483238593201</v>
      </c>
      <c r="I32" s="72"/>
      <c r="J32" s="74"/>
      <c r="K32" s="65">
        <v>0</v>
      </c>
    </row>
    <row r="33" spans="1:11" x14ac:dyDescent="0.25">
      <c r="A33" s="64">
        <v>41148</v>
      </c>
      <c r="B33" s="72"/>
      <c r="C33" s="73"/>
      <c r="D33" s="73"/>
      <c r="E33" s="73"/>
      <c r="F33" s="74"/>
      <c r="G33" s="9">
        <v>237.12437777777777</v>
      </c>
      <c r="H33" s="58">
        <v>9.4372693775162215</v>
      </c>
      <c r="I33" s="72"/>
      <c r="J33" s="74"/>
      <c r="K33" s="65">
        <v>6.3392130616981613E-4</v>
      </c>
    </row>
    <row r="34" spans="1:11" x14ac:dyDescent="0.25">
      <c r="A34" s="64">
        <v>41149</v>
      </c>
      <c r="B34" s="72"/>
      <c r="C34" s="73"/>
      <c r="D34" s="73"/>
      <c r="E34" s="73"/>
      <c r="F34" s="74"/>
      <c r="G34" s="9">
        <v>241.58444999999998</v>
      </c>
      <c r="H34" s="58">
        <v>9.4674597855104796</v>
      </c>
      <c r="I34" s="72"/>
      <c r="J34" s="74"/>
      <c r="K34" s="65">
        <v>5.5235152980485165E-4</v>
      </c>
    </row>
    <row r="35" spans="1:11" x14ac:dyDescent="0.25">
      <c r="A35" s="64">
        <v>41150</v>
      </c>
      <c r="B35" s="72"/>
      <c r="C35" s="73"/>
      <c r="D35" s="73"/>
      <c r="E35" s="73"/>
      <c r="F35" s="74"/>
      <c r="G35" s="9">
        <v>235.6340222222222</v>
      </c>
      <c r="H35" s="58">
        <v>9.1469439345637351</v>
      </c>
      <c r="I35" s="72"/>
      <c r="J35" s="74"/>
      <c r="K35" s="65">
        <v>0</v>
      </c>
    </row>
    <row r="36" spans="1:11" x14ac:dyDescent="0.25">
      <c r="A36" s="64">
        <v>41151</v>
      </c>
      <c r="B36" s="72"/>
      <c r="C36" s="73"/>
      <c r="D36" s="73"/>
      <c r="E36" s="73"/>
      <c r="F36" s="74"/>
      <c r="G36" s="9">
        <v>244.04155555555553</v>
      </c>
      <c r="H36" s="58">
        <v>9.1561648146616186</v>
      </c>
      <c r="I36" s="72"/>
      <c r="J36" s="74"/>
      <c r="K36" s="65">
        <v>0</v>
      </c>
    </row>
    <row r="37" spans="1:11" ht="15.75" thickBot="1" x14ac:dyDescent="0.3">
      <c r="A37" s="66">
        <v>41152</v>
      </c>
      <c r="B37" s="75"/>
      <c r="C37" s="76"/>
      <c r="D37" s="76"/>
      <c r="E37" s="76"/>
      <c r="F37" s="77"/>
      <c r="G37" s="32">
        <v>245.17627777777776</v>
      </c>
      <c r="H37" s="67">
        <v>11.032576250819284</v>
      </c>
      <c r="I37" s="75"/>
      <c r="J37" s="77"/>
      <c r="K37" s="68">
        <v>0</v>
      </c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thickBot="1" x14ac:dyDescent="0.3">
      <c r="A39" s="50" t="s">
        <v>19</v>
      </c>
      <c r="B39" s="21"/>
      <c r="C39" s="51"/>
      <c r="D39" s="51"/>
      <c r="E39" s="51"/>
      <c r="F39" s="51"/>
      <c r="G39" s="51">
        <f>+MIN(G7:G37)</f>
        <v>233.38516666666663</v>
      </c>
      <c r="H39" s="51">
        <f>+MIN(H7:H37)</f>
        <v>9.1469439345637351</v>
      </c>
      <c r="I39" s="51"/>
      <c r="J39" s="51"/>
      <c r="K39" s="51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07"/>
      <c r="C41" s="108"/>
      <c r="D41" s="108"/>
      <c r="E41" s="108"/>
      <c r="F41" s="108"/>
      <c r="G41" s="108"/>
      <c r="H41" s="108"/>
      <c r="I41" s="108"/>
      <c r="J41" s="108"/>
      <c r="K41" s="109"/>
    </row>
    <row r="42" spans="1:11" x14ac:dyDescent="0.25">
      <c r="A42" s="18"/>
      <c r="B42" s="110"/>
      <c r="C42" s="111"/>
      <c r="D42" s="111"/>
      <c r="E42" s="111"/>
      <c r="F42" s="111"/>
      <c r="G42" s="111"/>
      <c r="H42" s="111"/>
      <c r="I42" s="111"/>
      <c r="J42" s="111"/>
      <c r="K42" s="112"/>
    </row>
    <row r="43" spans="1:11" x14ac:dyDescent="0.25">
      <c r="A43" s="18"/>
      <c r="B43" s="110"/>
      <c r="C43" s="111"/>
      <c r="D43" s="111"/>
      <c r="E43" s="111"/>
      <c r="F43" s="111"/>
      <c r="G43" s="111"/>
      <c r="H43" s="111"/>
      <c r="I43" s="111"/>
      <c r="J43" s="111"/>
      <c r="K43" s="112"/>
    </row>
    <row r="44" spans="1:11" x14ac:dyDescent="0.25">
      <c r="A44" s="18"/>
      <c r="B44" s="110"/>
      <c r="C44" s="111"/>
      <c r="D44" s="111"/>
      <c r="E44" s="111"/>
      <c r="F44" s="111"/>
      <c r="G44" s="111"/>
      <c r="H44" s="111"/>
      <c r="I44" s="111"/>
      <c r="J44" s="111"/>
      <c r="K44" s="112"/>
    </row>
    <row r="45" spans="1:11" x14ac:dyDescent="0.25">
      <c r="A45" s="18"/>
      <c r="B45" s="113"/>
      <c r="C45" s="114"/>
      <c r="D45" s="114"/>
      <c r="E45" s="114"/>
      <c r="F45" s="114"/>
      <c r="G45" s="114"/>
      <c r="H45" s="114"/>
      <c r="I45" s="114"/>
      <c r="J45" s="114"/>
      <c r="K45" s="115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2015-06-11T18:21:00Z</cp:lastPrinted>
  <dcterms:created xsi:type="dcterms:W3CDTF">2012-06-19T15:23:28Z</dcterms:created>
  <dcterms:modified xsi:type="dcterms:W3CDTF">2015-06-11T18:21:03Z</dcterms:modified>
</cp:coreProperties>
</file>