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CHIHUAHUA, S. DE R.L. DE C.V\2012\"/>
    </mc:Choice>
  </mc:AlternateContent>
  <bookViews>
    <workbookView xWindow="-15" yWindow="-15" windowWidth="10260" windowHeight="8115" activeTab="3"/>
  </bookViews>
  <sheets>
    <sheet name="Gloria a Dios" sheetId="7" r:id="rId1"/>
    <sheet name="Máximos GAD" sheetId="14" r:id="rId2"/>
    <sheet name="Mínimos GAD" sheetId="15" r:id="rId3"/>
    <sheet name="Samalayuca" sheetId="8" r:id="rId4"/>
    <sheet name="Máximos Sam" sheetId="16" r:id="rId5"/>
    <sheet name="Mínimos Sam" sheetId="17" r:id="rId6"/>
  </sheets>
  <externalReferences>
    <externalReference r:id="rId7"/>
  </externalReferences>
  <definedNames>
    <definedName name="_xlnm.Print_Area" localSheetId="0">'Gloria a Dios'!$A$1:$O$52</definedName>
    <definedName name="_xlnm.Print_Area" localSheetId="1">'Máximos GAD'!$A$1:$L$47</definedName>
    <definedName name="_xlnm.Print_Area" localSheetId="4">'Máximos Sam'!$A$1:$L$45</definedName>
    <definedName name="_xlnm.Print_Area" localSheetId="2">'Mínimos GAD'!$A$1:$L$47</definedName>
    <definedName name="_xlnm.Print_Area" localSheetId="5">'Mínimos Sam'!$A$1:$L$47</definedName>
    <definedName name="_xlnm.Print_Area" localSheetId="3">Samalayuca!$A$1:$O$51</definedName>
    <definedName name="as">#REF!</definedName>
    <definedName name="ass">#REF!</definedName>
    <definedName name="regiones">[1]Promedios!$Q$4:$Q$5</definedName>
    <definedName name="ss">#REF!</definedName>
  </definedNames>
  <calcPr calcId="152511"/>
</workbook>
</file>

<file path=xl/calcChain.xml><?xml version="1.0" encoding="utf-8"?>
<calcChain xmlns="http://schemas.openxmlformats.org/spreadsheetml/2006/main">
  <c r="A8" i="15" l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K38" i="17"/>
  <c r="H38" i="17"/>
  <c r="G38" i="17"/>
  <c r="K37" i="16"/>
  <c r="H37" i="16"/>
  <c r="G37" i="16"/>
  <c r="K38" i="15"/>
  <c r="H38" i="15"/>
  <c r="G38" i="15"/>
  <c r="K38" i="14"/>
  <c r="H38" i="14"/>
  <c r="G38" i="14"/>
  <c r="A8" i="8"/>
  <c r="A9" i="7"/>
  <c r="A10" i="7" s="1"/>
  <c r="N43" i="7"/>
  <c r="M43" i="7"/>
  <c r="A11" i="7" l="1"/>
  <c r="A10" i="8"/>
  <c r="A9" i="8"/>
  <c r="K43" i="8"/>
  <c r="J43" i="8"/>
  <c r="I43" i="8"/>
  <c r="H43" i="8"/>
  <c r="G43" i="8"/>
  <c r="F43" i="8"/>
  <c r="E43" i="8"/>
  <c r="D43" i="8"/>
  <c r="C43" i="8"/>
  <c r="B43" i="8"/>
  <c r="K42" i="8"/>
  <c r="J42" i="8"/>
  <c r="I42" i="8"/>
  <c r="H42" i="8"/>
  <c r="G42" i="8"/>
  <c r="F42" i="8"/>
  <c r="E42" i="8"/>
  <c r="D42" i="8"/>
  <c r="C42" i="8"/>
  <c r="B42" i="8"/>
  <c r="K41" i="8"/>
  <c r="J41" i="8"/>
  <c r="I41" i="8"/>
  <c r="H41" i="8"/>
  <c r="G41" i="8"/>
  <c r="F41" i="8"/>
  <c r="E41" i="8"/>
  <c r="D41" i="8"/>
  <c r="C41" i="8"/>
  <c r="B41" i="8"/>
  <c r="K40" i="8"/>
  <c r="J40" i="8"/>
  <c r="I40" i="8"/>
  <c r="H40" i="8"/>
  <c r="G40" i="8"/>
  <c r="F40" i="8"/>
  <c r="E40" i="8"/>
  <c r="D40" i="8"/>
  <c r="C40" i="8"/>
  <c r="B40" i="8"/>
  <c r="K43" i="7"/>
  <c r="J43" i="7"/>
  <c r="I43" i="7"/>
  <c r="H43" i="7"/>
  <c r="G43" i="7"/>
  <c r="F43" i="7"/>
  <c r="E43" i="7"/>
  <c r="D43" i="7"/>
  <c r="C43" i="7"/>
  <c r="B43" i="7"/>
  <c r="K42" i="7"/>
  <c r="J42" i="7"/>
  <c r="I42" i="7"/>
  <c r="H42" i="7"/>
  <c r="G42" i="7"/>
  <c r="F42" i="7"/>
  <c r="E42" i="7"/>
  <c r="D42" i="7"/>
  <c r="C42" i="7"/>
  <c r="B42" i="7"/>
  <c r="K41" i="7"/>
  <c r="J41" i="7"/>
  <c r="I41" i="7"/>
  <c r="H41" i="7"/>
  <c r="G41" i="7"/>
  <c r="F41" i="7"/>
  <c r="E41" i="7"/>
  <c r="D41" i="7"/>
  <c r="C41" i="7"/>
  <c r="B41" i="7"/>
  <c r="K40" i="7"/>
  <c r="J40" i="7"/>
  <c r="I40" i="7"/>
  <c r="H40" i="7"/>
  <c r="G40" i="7"/>
  <c r="F40" i="7"/>
  <c r="E40" i="7"/>
  <c r="D40" i="7"/>
  <c r="C40" i="7"/>
  <c r="B40" i="7"/>
  <c r="A12" i="7" l="1"/>
  <c r="A11" i="8"/>
  <c r="A13" i="7" l="1"/>
  <c r="A12" i="8"/>
  <c r="A14" i="7" l="1"/>
  <c r="A13" i="8"/>
  <c r="A15" i="7" l="1"/>
  <c r="A14" i="8"/>
  <c r="A16" i="7" l="1"/>
  <c r="A15" i="8"/>
  <c r="A17" i="7" l="1"/>
  <c r="A16" i="8"/>
  <c r="A18" i="7" l="1"/>
  <c r="A17" i="8"/>
  <c r="A19" i="7" l="1"/>
  <c r="A18" i="8"/>
  <c r="A20" i="7" l="1"/>
  <c r="A19" i="8"/>
  <c r="A21" i="7" l="1"/>
  <c r="A20" i="8"/>
  <c r="A22" i="7" l="1"/>
  <c r="A21" i="8"/>
  <c r="A23" i="7" l="1"/>
  <c r="A22" i="8"/>
  <c r="A24" i="7" l="1"/>
  <c r="A23" i="8"/>
  <c r="A25" i="7" l="1"/>
  <c r="A24" i="8"/>
  <c r="A26" i="7" l="1"/>
  <c r="A25" i="8"/>
  <c r="A27" i="7" l="1"/>
  <c r="A26" i="8"/>
  <c r="A28" i="7" l="1"/>
  <c r="A27" i="8"/>
  <c r="A29" i="7" l="1"/>
  <c r="A28" i="8"/>
  <c r="A30" i="7" l="1"/>
  <c r="A29" i="8"/>
  <c r="A31" i="7" l="1"/>
  <c r="A30" i="8"/>
  <c r="A32" i="7" l="1"/>
  <c r="A31" i="8"/>
  <c r="A33" i="7" l="1"/>
  <c r="A32" i="8"/>
  <c r="A34" i="7" l="1"/>
  <c r="A33" i="8"/>
  <c r="A35" i="7" l="1"/>
  <c r="A34" i="8"/>
  <c r="A36" i="7" l="1"/>
  <c r="A35" i="8"/>
  <c r="A37" i="7" l="1"/>
  <c r="A36" i="8"/>
  <c r="A37" i="8" l="1"/>
</calcChain>
</file>

<file path=xl/sharedStrings.xml><?xml version="1.0" encoding="utf-8"?>
<sst xmlns="http://schemas.openxmlformats.org/spreadsheetml/2006/main" count="132" uniqueCount="29">
  <si>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</si>
  <si>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</si>
  <si>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</si>
  <si>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</si>
  <si>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</si>
  <si>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</si>
  <si>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</si>
  <si>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</si>
  <si>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</si>
  <si>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</si>
  <si>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</si>
  <si>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</si>
  <si>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</si>
  <si>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</si>
  <si>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</si>
  <si>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</si>
  <si>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</si>
  <si>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</si>
  <si>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</si>
  <si>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</si>
  <si>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</si>
  <si>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</si>
  <si>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</si>
  <si>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</si>
  <si>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GLORIA A DIOS</t>
  </si>
  <si>
    <t>SAMALAYUCA</t>
  </si>
  <si>
    <t>GASODUCTOS DE CHIHUAHUA  S. DE R.L. DE C.V.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</si>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</sst>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1" fillId="0" borderId="0"/>
  </cellStyleXfs>
  <cellXfs count="114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65" fontId="10" fillId="0" borderId="5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165" fontId="10" fillId="0" borderId="10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165" fontId="10" fillId="0" borderId="7" xfId="0" applyNumberFormat="1" applyFont="1" applyBorder="1" applyProtection="1">
      <protection locked="0"/>
    </xf>
    <xf numFmtId="165" fontId="10" fillId="0" borderId="5" xfId="0" applyNumberFormat="1" applyFont="1" applyBorder="1" applyProtection="1">
      <protection locked="0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3" xfId="0" applyNumberFormat="1" applyFont="1" applyBorder="1" applyProtection="1">
      <protection locked="0"/>
    </xf>
    <xf numFmtId="0" fontId="0" fillId="0" borderId="0" xfId="0" applyBorder="1" applyProtection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/>
    <xf numFmtId="165" fontId="9" fillId="0" borderId="0" xfId="1" applyNumberFormat="1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9" fillId="0" borderId="26" xfId="0" applyNumberFormat="1" applyFont="1" applyFill="1" applyBorder="1" applyAlignment="1" applyProtection="1">
      <alignment horizontal="left"/>
      <protection locked="0"/>
    </xf>
    <xf numFmtId="165" fontId="10" fillId="0" borderId="28" xfId="0" applyNumberFormat="1" applyFont="1" applyBorder="1" applyProtection="1">
      <protection locked="0"/>
    </xf>
    <xf numFmtId="165" fontId="10" fillId="0" borderId="29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30" xfId="0" applyNumberFormat="1" applyFont="1" applyBorder="1" applyProtection="1">
      <protection locked="0"/>
    </xf>
    <xf numFmtId="0" fontId="5" fillId="0" borderId="31" xfId="0" applyFont="1" applyFill="1" applyBorder="1"/>
    <xf numFmtId="0" fontId="5" fillId="0" borderId="32" xfId="0" applyFont="1" applyFill="1" applyBorder="1"/>
    <xf numFmtId="0" fontId="5" fillId="0" borderId="26" xfId="0" applyFont="1" applyFill="1" applyBorder="1"/>
    <xf numFmtId="0" fontId="5" fillId="0" borderId="27" xfId="0" applyFont="1" applyFill="1" applyBorder="1" applyAlignment="1">
      <alignment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165" fontId="10" fillId="0" borderId="0" xfId="0" applyNumberFormat="1" applyFont="1" applyBorder="1" applyProtection="1">
      <protection locked="0"/>
    </xf>
    <xf numFmtId="0" fontId="6" fillId="4" borderId="14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2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0" borderId="12" xfId="0" applyFont="1" applyFill="1" applyBorder="1"/>
    <xf numFmtId="165" fontId="10" fillId="0" borderId="24" xfId="0" applyNumberFormat="1" applyFont="1" applyBorder="1" applyProtection="1">
      <protection locked="0"/>
    </xf>
    <xf numFmtId="0" fontId="6" fillId="6" borderId="3" xfId="0" applyFont="1" applyFill="1" applyBorder="1" applyAlignment="1">
      <alignment horizontal="center" vertical="center" wrapText="1"/>
    </xf>
    <xf numFmtId="164" fontId="6" fillId="6" borderId="3" xfId="1" applyNumberFormat="1" applyFont="1" applyFill="1" applyBorder="1" applyAlignment="1">
      <alignment horizontal="center" vertical="center" wrapText="1"/>
    </xf>
    <xf numFmtId="165" fontId="10" fillId="7" borderId="33" xfId="1" applyNumberFormat="1" applyFont="1" applyFill="1" applyBorder="1" applyAlignment="1" applyProtection="1">
      <alignment horizontal="center" vertical="center"/>
      <protection locked="0"/>
    </xf>
    <xf numFmtId="165" fontId="10" fillId="7" borderId="34" xfId="1" applyNumberFormat="1" applyFont="1" applyFill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>
      <alignment horizontal="center" vertical="center" wrapText="1"/>
    </xf>
    <xf numFmtId="164" fontId="6" fillId="5" borderId="15" xfId="1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14" fontId="9" fillId="0" borderId="36" xfId="0" applyNumberFormat="1" applyFont="1" applyFill="1" applyBorder="1" applyAlignment="1" applyProtection="1">
      <alignment horizontal="left"/>
      <protection locked="0"/>
    </xf>
    <xf numFmtId="14" fontId="9" fillId="0" borderId="39" xfId="0" applyNumberFormat="1" applyFont="1" applyFill="1" applyBorder="1" applyAlignment="1" applyProtection="1">
      <alignment horizontal="left"/>
      <protection locked="0"/>
    </xf>
    <xf numFmtId="165" fontId="10" fillId="7" borderId="41" xfId="1" applyNumberFormat="1" applyFont="1" applyFill="1" applyBorder="1" applyAlignment="1" applyProtection="1">
      <alignment horizontal="center" vertical="center"/>
      <protection locked="0"/>
    </xf>
    <xf numFmtId="165" fontId="10" fillId="7" borderId="9" xfId="1" applyNumberFormat="1" applyFont="1" applyFill="1" applyBorder="1" applyAlignment="1" applyProtection="1">
      <alignment horizontal="center" vertical="center"/>
      <protection locked="0"/>
    </xf>
    <xf numFmtId="165" fontId="10" fillId="7" borderId="42" xfId="1" applyNumberFormat="1" applyFont="1" applyFill="1" applyBorder="1" applyAlignment="1" applyProtection="1">
      <alignment horizontal="center" vertical="center"/>
      <protection locked="0"/>
    </xf>
    <xf numFmtId="165" fontId="10" fillId="7" borderId="17" xfId="1" applyNumberFormat="1" applyFont="1" applyFill="1" applyBorder="1" applyAlignment="1" applyProtection="1">
      <alignment horizontal="center" vertical="center"/>
      <protection locked="0"/>
    </xf>
    <xf numFmtId="165" fontId="10" fillId="7" borderId="0" xfId="1" applyNumberFormat="1" applyFont="1" applyFill="1" applyBorder="1" applyAlignment="1" applyProtection="1">
      <alignment horizontal="center" vertical="center"/>
      <protection locked="0"/>
    </xf>
    <xf numFmtId="165" fontId="10" fillId="7" borderId="1" xfId="1" applyNumberFormat="1" applyFont="1" applyFill="1" applyBorder="1" applyAlignment="1" applyProtection="1">
      <alignment horizontal="center" vertical="center"/>
      <protection locked="0"/>
    </xf>
    <xf numFmtId="165" fontId="12" fillId="0" borderId="6" xfId="1" applyNumberFormat="1" applyFont="1" applyFill="1" applyBorder="1" applyAlignment="1" applyProtection="1">
      <alignment horizontal="center" vertical="center"/>
      <protection locked="0"/>
    </xf>
    <xf numFmtId="165" fontId="12" fillId="0" borderId="8" xfId="1" applyNumberFormat="1" applyFont="1" applyBorder="1" applyAlignment="1" applyProtection="1">
      <alignment horizontal="center" vertical="center"/>
      <protection locked="0"/>
    </xf>
    <xf numFmtId="165" fontId="12" fillId="0" borderId="24" xfId="1" applyNumberFormat="1" applyFont="1" applyBorder="1" applyAlignment="1" applyProtection="1">
      <alignment horizontal="center" vertical="center"/>
      <protection locked="0"/>
    </xf>
    <xf numFmtId="165" fontId="12" fillId="0" borderId="8" xfId="1" applyNumberFormat="1" applyFont="1" applyFill="1" applyBorder="1" applyAlignment="1" applyProtection="1">
      <alignment horizontal="center" vertical="center"/>
      <protection locked="0"/>
    </xf>
    <xf numFmtId="165" fontId="12" fillId="0" borderId="24" xfId="1" applyNumberFormat="1" applyFont="1" applyFill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10" xfId="1" applyNumberFormat="1" applyFont="1" applyFill="1" applyBorder="1" applyAlignment="1" applyProtection="1">
      <alignment horizontal="center" vertical="center"/>
      <protection locked="0"/>
    </xf>
    <xf numFmtId="165" fontId="10" fillId="0" borderId="37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Fill="1" applyBorder="1" applyAlignment="1" applyProtection="1">
      <alignment horizontal="center" vertical="center"/>
      <protection locked="0"/>
    </xf>
    <xf numFmtId="165" fontId="10" fillId="0" borderId="35" xfId="1" applyNumberFormat="1" applyFont="1" applyFill="1" applyBorder="1" applyAlignment="1" applyProtection="1">
      <alignment horizontal="center" vertical="center"/>
      <protection locked="0"/>
    </xf>
    <xf numFmtId="165" fontId="10" fillId="0" borderId="38" xfId="1" applyNumberFormat="1" applyFont="1" applyFill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0" fontId="6" fillId="2" borderId="15" xfId="0" applyFont="1" applyFill="1" applyBorder="1" applyAlignment="1" applyProtection="1">
      <alignment horizontal="left" vertical="top" wrapText="1"/>
      <protection locked="0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4" fillId="0" borderId="0" xfId="0" applyNumberFormat="1" applyFont="1" applyFill="1" applyAlignment="1" applyProtection="1">
      <alignment horizontal="right" vertical="center"/>
    </xf>
    <xf numFmtId="0" fontId="6" fillId="5" borderId="14" xfId="0" applyFont="1" applyFill="1" applyBorder="1" applyAlignment="1" applyProtection="1">
      <alignment horizontal="justify" vertical="top" wrapText="1"/>
      <protection locked="0"/>
    </xf>
    <xf numFmtId="0" fontId="6" fillId="5" borderId="15" xfId="0" applyFont="1" applyFill="1" applyBorder="1" applyAlignment="1" applyProtection="1">
      <alignment horizontal="justify" vertical="top" wrapText="1"/>
      <protection locked="0"/>
    </xf>
    <xf numFmtId="0" fontId="6" fillId="5" borderId="16" xfId="0" applyFont="1" applyFill="1" applyBorder="1" applyAlignment="1" applyProtection="1">
      <alignment horizontal="justify" vertical="top" wrapText="1"/>
      <protection locked="0"/>
    </xf>
    <xf numFmtId="0" fontId="6" fillId="5" borderId="17" xfId="0" applyFont="1" applyFill="1" applyBorder="1" applyAlignment="1" applyProtection="1">
      <alignment horizontal="justify" vertical="top" wrapText="1"/>
      <protection locked="0"/>
    </xf>
    <xf numFmtId="0" fontId="6" fillId="5" borderId="0" xfId="0" applyFont="1" applyFill="1" applyBorder="1" applyAlignment="1" applyProtection="1">
      <alignment horizontal="justify" vertical="top" wrapText="1"/>
      <protection locked="0"/>
    </xf>
    <xf numFmtId="0" fontId="6" fillId="5" borderId="1" xfId="0" applyFont="1" applyFill="1" applyBorder="1" applyAlignment="1" applyProtection="1">
      <alignment horizontal="justify" vertical="top" wrapText="1"/>
      <protection locked="0"/>
    </xf>
    <xf numFmtId="0" fontId="6" fillId="5" borderId="18" xfId="0" applyFont="1" applyFill="1" applyBorder="1" applyAlignment="1" applyProtection="1">
      <alignment horizontal="justify" vertical="top" wrapText="1"/>
      <protection locked="0"/>
    </xf>
    <xf numFmtId="0" fontId="6" fillId="5" borderId="19" xfId="0" applyFont="1" applyFill="1" applyBorder="1" applyAlignment="1" applyProtection="1">
      <alignment horizontal="justify" vertical="top" wrapText="1"/>
      <protection locked="0"/>
    </xf>
    <xf numFmtId="0" fontId="6" fillId="5" borderId="20" xfId="0" applyFont="1" applyFill="1" applyBorder="1" applyAlignment="1" applyProtection="1">
      <alignment horizontal="justify" vertical="top" wrapText="1"/>
      <protection locked="0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6" borderId="14" xfId="0" applyFont="1" applyFill="1" applyBorder="1" applyAlignment="1" applyProtection="1">
      <alignment horizontal="justify" vertical="top" wrapText="1"/>
      <protection locked="0"/>
    </xf>
    <xf numFmtId="0" fontId="6" fillId="6" borderId="15" xfId="0" applyFont="1" applyFill="1" applyBorder="1" applyAlignment="1" applyProtection="1">
      <alignment horizontal="justify" vertical="top" wrapText="1"/>
      <protection locked="0"/>
    </xf>
    <xf numFmtId="0" fontId="6" fillId="6" borderId="16" xfId="0" applyFont="1" applyFill="1" applyBorder="1" applyAlignment="1" applyProtection="1">
      <alignment horizontal="justify" vertical="top" wrapText="1"/>
      <protection locked="0"/>
    </xf>
    <xf numFmtId="0" fontId="6" fillId="6" borderId="17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18" xfId="0" applyFont="1" applyFill="1" applyBorder="1" applyAlignment="1" applyProtection="1">
      <alignment horizontal="justify" vertical="top" wrapText="1"/>
      <protection locked="0"/>
    </xf>
    <xf numFmtId="0" fontId="6" fillId="6" borderId="19" xfId="0" applyFont="1" applyFill="1" applyBorder="1" applyAlignment="1" applyProtection="1">
      <alignment horizontal="justify" vertical="top" wrapText="1"/>
      <protection locked="0"/>
    </xf>
    <xf numFmtId="0" fontId="6" fillId="6" borderId="20" xfId="0" applyFont="1" applyFill="1" applyBorder="1" applyAlignment="1" applyProtection="1">
      <alignment horizontal="justify" vertical="top" wrapText="1"/>
      <protection locked="0"/>
    </xf>
    <xf numFmtId="0" fontId="3" fillId="6" borderId="21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</cellXfs>
  <cellStyles count="3">
    <cellStyle name="=C:\WINNT\SYSTEM32\COMMAND.COM 2 2" xfId="2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332317</xdr:colOff>
      <xdr:row>1</xdr:row>
      <xdr:rowOff>83609</xdr:rowOff>
    </xdr:from>
    <xdr:to>
      <xdr:col>13</xdr:col>
      <xdr:colOff>636849</xdr:colOff>
      <xdr:row>4</xdr:row>
      <xdr:rowOff>118587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2484" y="496359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333374</xdr:colOff>
      <xdr:row>1</xdr:row>
      <xdr:rowOff>107897</xdr:rowOff>
    </xdr:from>
    <xdr:to>
      <xdr:col>13</xdr:col>
      <xdr:colOff>637906</xdr:colOff>
      <xdr:row>4</xdr:row>
      <xdr:rowOff>142875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799" y="517472"/>
          <a:ext cx="1799957" cy="530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1</xdr:row>
      <xdr:rowOff>66675</xdr:rowOff>
    </xdr:from>
    <xdr:to>
      <xdr:col>10</xdr:col>
      <xdr:colOff>731040</xdr:colOff>
      <xdr:row>4</xdr:row>
      <xdr:rowOff>27570</xdr:rowOff>
    </xdr:to>
    <xdr:pic>
      <xdr:nvPicPr>
        <xdr:cNvPr id="2" name="Picture 1" descr="Logo GD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476250"/>
          <a:ext cx="1807365" cy="53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showGridLines="0" view="pageBreakPreview" zoomScale="60" zoomScaleNormal="100" workbookViewId="0">
      <selection sqref="A1:N1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  <col min="16" max="16" width="11.85546875" bestFit="1" customWidth="1"/>
  </cols>
  <sheetData>
    <row r="1" spans="1:19" ht="32.25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5"/>
    </row>
    <row r="2" spans="1:19" s="24" customFormat="1" ht="9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9" x14ac:dyDescent="0.25">
      <c r="A3" s="86" t="s">
        <v>1</v>
      </c>
      <c r="B3" s="86"/>
      <c r="C3" s="87" t="s">
        <v>26</v>
      </c>
      <c r="D3" s="87"/>
      <c r="E3" s="87"/>
      <c r="F3" s="87"/>
      <c r="G3" s="87"/>
      <c r="H3" s="87"/>
      <c r="I3" s="87"/>
      <c r="J3" s="87"/>
      <c r="K3" s="87"/>
      <c r="L3" s="1"/>
      <c r="M3" s="2"/>
      <c r="N3" s="2"/>
    </row>
    <row r="4" spans="1:19" x14ac:dyDescent="0.25">
      <c r="A4" s="88" t="s">
        <v>2</v>
      </c>
      <c r="B4" s="86"/>
      <c r="C4" s="87" t="s">
        <v>24</v>
      </c>
      <c r="D4" s="87"/>
      <c r="E4" s="87"/>
      <c r="F4" s="87"/>
      <c r="G4" s="87"/>
      <c r="H4" s="87"/>
      <c r="I4" s="87"/>
      <c r="J4" s="87"/>
      <c r="K4" s="87"/>
      <c r="L4" s="1"/>
      <c r="M4" s="2"/>
      <c r="N4" s="2"/>
    </row>
    <row r="5" spans="1:19" x14ac:dyDescent="0.25">
      <c r="A5" s="88" t="s">
        <v>3</v>
      </c>
      <c r="B5" s="88"/>
      <c r="C5" s="87" t="s">
        <v>4</v>
      </c>
      <c r="D5" s="87"/>
      <c r="E5" s="22"/>
      <c r="F5" s="22"/>
      <c r="G5" s="22"/>
      <c r="H5" s="22"/>
      <c r="I5" s="22"/>
      <c r="J5" s="22"/>
      <c r="K5" s="22"/>
      <c r="L5" s="3"/>
    </row>
    <row r="6" spans="1:19" ht="9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9" ht="39" thickBot="1" x14ac:dyDescent="0.3">
      <c r="A7" s="26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27" t="s">
        <v>15</v>
      </c>
      <c r="L7" s="6"/>
      <c r="M7" s="40" t="s">
        <v>16</v>
      </c>
      <c r="N7" s="41" t="s">
        <v>17</v>
      </c>
    </row>
    <row r="8" spans="1:19" x14ac:dyDescent="0.25">
      <c r="A8" s="28">
        <v>41153</v>
      </c>
      <c r="B8" s="7">
        <v>93.225999999999999</v>
      </c>
      <c r="C8" s="61">
        <v>0.432</v>
      </c>
      <c r="D8" s="61">
        <v>1.8199999999999998</v>
      </c>
      <c r="E8" s="61">
        <v>2.2530000000000001</v>
      </c>
      <c r="F8" s="61">
        <v>3.9609999999999999</v>
      </c>
      <c r="G8" s="8">
        <v>247.84028888888886</v>
      </c>
      <c r="H8" s="8">
        <v>13.512728908335731</v>
      </c>
      <c r="I8" s="61">
        <v>38.427</v>
      </c>
      <c r="J8" s="61">
        <v>49.932000000000002</v>
      </c>
      <c r="K8" s="66">
        <v>0.10896742946854163</v>
      </c>
      <c r="L8" s="25"/>
      <c r="M8" s="48">
        <v>0.2</v>
      </c>
      <c r="N8" s="49">
        <v>5.0000000000000001E-3</v>
      </c>
    </row>
    <row r="9" spans="1:19" x14ac:dyDescent="0.25">
      <c r="A9" s="28">
        <f>+A8+1</f>
        <v>41154</v>
      </c>
      <c r="B9" s="9">
        <v>93.138000000000005</v>
      </c>
      <c r="C9" s="62">
        <v>0.42899999999999999</v>
      </c>
      <c r="D9" s="64">
        <v>1.873</v>
      </c>
      <c r="E9" s="62">
        <v>2.302</v>
      </c>
      <c r="F9" s="62">
        <v>4.0069999999999997</v>
      </c>
      <c r="G9" s="11">
        <v>245.95022777777774</v>
      </c>
      <c r="H9" s="11">
        <v>13.708905535754122</v>
      </c>
      <c r="I9" s="64">
        <v>38.415999999999997</v>
      </c>
      <c r="J9" s="64">
        <v>49.904000000000003</v>
      </c>
      <c r="K9" s="66">
        <v>9.2204401987555626E-2</v>
      </c>
      <c r="L9" s="25"/>
      <c r="M9" s="37"/>
      <c r="N9" s="37"/>
    </row>
    <row r="10" spans="1:19" x14ac:dyDescent="0.25">
      <c r="A10" s="28">
        <f t="shared" ref="A10:A37" si="0">+A9+1</f>
        <v>41155</v>
      </c>
      <c r="B10" s="9">
        <v>92.88</v>
      </c>
      <c r="C10" s="62">
        <v>0.40200000000000002</v>
      </c>
      <c r="D10" s="64">
        <v>1.9260000000000002</v>
      </c>
      <c r="E10" s="62">
        <v>2.3290000000000002</v>
      </c>
      <c r="F10" s="62">
        <v>4.218</v>
      </c>
      <c r="G10" s="11">
        <v>247.16158888888887</v>
      </c>
      <c r="H10" s="11">
        <v>14.15208534938486</v>
      </c>
      <c r="I10" s="64">
        <v>38.473999999999997</v>
      </c>
      <c r="J10" s="64">
        <v>49.933</v>
      </c>
      <c r="K10" s="66">
        <v>8.7378263527285394E-2</v>
      </c>
      <c r="L10" s="25"/>
      <c r="M10" s="37"/>
      <c r="N10" s="37"/>
      <c r="S10" s="42"/>
    </row>
    <row r="11" spans="1:19" x14ac:dyDescent="0.25">
      <c r="A11" s="28">
        <f t="shared" si="0"/>
        <v>41156</v>
      </c>
      <c r="B11" s="9">
        <v>93.236000000000004</v>
      </c>
      <c r="C11" s="62">
        <v>0.432</v>
      </c>
      <c r="D11" s="64">
        <v>1.8279999999999998</v>
      </c>
      <c r="E11" s="62">
        <v>2.2599999999999998</v>
      </c>
      <c r="F11" s="62">
        <v>3.9370000000000003</v>
      </c>
      <c r="G11" s="11">
        <v>250.65593149923893</v>
      </c>
      <c r="H11" s="11">
        <v>14.010481403249605</v>
      </c>
      <c r="I11" s="64">
        <v>38.424999999999997</v>
      </c>
      <c r="J11" s="64">
        <v>49.927999999999997</v>
      </c>
      <c r="K11" s="66">
        <v>9.3519734074948319E-2</v>
      </c>
      <c r="L11" s="25"/>
      <c r="M11" s="37"/>
      <c r="N11" s="37"/>
    </row>
    <row r="12" spans="1:19" x14ac:dyDescent="0.25">
      <c r="A12" s="28">
        <f t="shared" si="0"/>
        <v>41157</v>
      </c>
      <c r="B12" s="9">
        <v>93.4</v>
      </c>
      <c r="C12" s="62">
        <v>0.44400000000000001</v>
      </c>
      <c r="D12" s="64">
        <v>1.7610000000000001</v>
      </c>
      <c r="E12" s="62">
        <v>2.2050000000000001</v>
      </c>
      <c r="F12" s="62">
        <v>3.8559999999999999</v>
      </c>
      <c r="G12" s="11">
        <v>243.93826666666664</v>
      </c>
      <c r="H12" s="11">
        <v>14.218894693954732</v>
      </c>
      <c r="I12" s="64">
        <v>38.402000000000001</v>
      </c>
      <c r="J12" s="64">
        <v>49.936</v>
      </c>
      <c r="K12" s="66">
        <v>7.9827487331268099E-2</v>
      </c>
      <c r="L12" s="25"/>
      <c r="M12" s="37"/>
      <c r="N12" s="37"/>
    </row>
    <row r="13" spans="1:19" x14ac:dyDescent="0.25">
      <c r="A13" s="28">
        <f t="shared" si="0"/>
        <v>41158</v>
      </c>
      <c r="B13" s="9">
        <v>93.34</v>
      </c>
      <c r="C13" s="62">
        <v>0.436</v>
      </c>
      <c r="D13" s="64">
        <v>1.768</v>
      </c>
      <c r="E13" s="62">
        <v>2.2040000000000002</v>
      </c>
      <c r="F13" s="62">
        <v>3.9290000000000003</v>
      </c>
      <c r="G13" s="11">
        <v>244.48932777777776</v>
      </c>
      <c r="H13" s="11">
        <v>14.788074704558092</v>
      </c>
      <c r="I13" s="64">
        <v>38.408999999999999</v>
      </c>
      <c r="J13" s="64">
        <v>49.942999999999998</v>
      </c>
      <c r="K13" s="66">
        <v>0.10447387557277056</v>
      </c>
      <c r="L13" s="25"/>
      <c r="M13" s="37"/>
      <c r="N13" s="37"/>
    </row>
    <row r="14" spans="1:19" x14ac:dyDescent="0.25">
      <c r="A14" s="28">
        <f t="shared" si="0"/>
        <v>41159</v>
      </c>
      <c r="B14" s="9">
        <v>93.090999999999994</v>
      </c>
      <c r="C14" s="62">
        <v>0.442</v>
      </c>
      <c r="D14" s="62">
        <v>1.823</v>
      </c>
      <c r="E14" s="62">
        <v>2.2650000000000001</v>
      </c>
      <c r="F14" s="62">
        <v>4.0640000000000001</v>
      </c>
      <c r="G14" s="11">
        <v>240.71032777777776</v>
      </c>
      <c r="H14" s="11">
        <v>14.564274229964235</v>
      </c>
      <c r="I14" s="64">
        <v>38.457999999999998</v>
      </c>
      <c r="J14" s="64">
        <v>49.942999999999998</v>
      </c>
      <c r="K14" s="66">
        <v>0.1132317750525843</v>
      </c>
      <c r="L14" s="25"/>
      <c r="M14" s="37"/>
      <c r="N14" s="37"/>
    </row>
    <row r="15" spans="1:19" x14ac:dyDescent="0.25">
      <c r="A15" s="28">
        <f t="shared" si="0"/>
        <v>41160</v>
      </c>
      <c r="B15" s="9">
        <v>92.843000000000004</v>
      </c>
      <c r="C15" s="62">
        <v>0.371</v>
      </c>
      <c r="D15" s="62">
        <v>1.9319999999999999</v>
      </c>
      <c r="E15" s="62">
        <v>2.3029999999999999</v>
      </c>
      <c r="F15" s="62">
        <v>4.2320000000000002</v>
      </c>
      <c r="G15" s="11">
        <v>243.94568333333331</v>
      </c>
      <c r="H15" s="11">
        <v>13.977185029894494</v>
      </c>
      <c r="I15" s="64">
        <v>38.521999999999998</v>
      </c>
      <c r="J15" s="64">
        <v>49.978999999999999</v>
      </c>
      <c r="K15" s="66">
        <v>8.5684019204206846E-2</v>
      </c>
      <c r="L15" s="25"/>
      <c r="M15" s="37"/>
      <c r="N15" s="37"/>
    </row>
    <row r="16" spans="1:19" x14ac:dyDescent="0.25">
      <c r="A16" s="28">
        <f t="shared" si="0"/>
        <v>41161</v>
      </c>
      <c r="B16" s="9">
        <v>92.802999999999997</v>
      </c>
      <c r="C16" s="62">
        <v>0.36099999999999999</v>
      </c>
      <c r="D16" s="62">
        <v>1.9330000000000001</v>
      </c>
      <c r="E16" s="62">
        <v>2.2930000000000001</v>
      </c>
      <c r="F16" s="62">
        <v>4.2789999999999999</v>
      </c>
      <c r="G16" s="11">
        <v>247.78949902752134</v>
      </c>
      <c r="H16" s="11">
        <v>11.035182979842958</v>
      </c>
      <c r="I16" s="64">
        <v>38.539000000000001</v>
      </c>
      <c r="J16" s="64">
        <v>49.994999999999997</v>
      </c>
      <c r="K16" s="66">
        <v>3.2722809231340612E-2</v>
      </c>
      <c r="L16" s="25"/>
      <c r="M16" s="37"/>
      <c r="N16" s="37"/>
    </row>
    <row r="17" spans="1:14" x14ac:dyDescent="0.25">
      <c r="A17" s="28">
        <f t="shared" si="0"/>
        <v>41162</v>
      </c>
      <c r="B17" s="9">
        <v>92.992000000000004</v>
      </c>
      <c r="C17" s="62">
        <v>0.42799999999999999</v>
      </c>
      <c r="D17" s="62">
        <v>1.8599999999999999</v>
      </c>
      <c r="E17" s="62">
        <v>2.2879999999999998</v>
      </c>
      <c r="F17" s="62">
        <v>4.0819999999999999</v>
      </c>
      <c r="G17" s="11">
        <v>248.59807881827308</v>
      </c>
      <c r="H17" s="11">
        <v>9.9347025271527283</v>
      </c>
      <c r="I17" s="64">
        <v>38.5</v>
      </c>
      <c r="J17" s="64">
        <v>49.959000000000003</v>
      </c>
      <c r="K17" s="66">
        <v>4.0538799572891089E-2</v>
      </c>
      <c r="L17" s="25"/>
      <c r="M17" s="37"/>
      <c r="N17" s="37"/>
    </row>
    <row r="18" spans="1:14" x14ac:dyDescent="0.25">
      <c r="A18" s="28">
        <f t="shared" si="0"/>
        <v>41163</v>
      </c>
      <c r="B18" s="9">
        <v>93.567999999999998</v>
      </c>
      <c r="C18" s="62">
        <v>0.48699999999999999</v>
      </c>
      <c r="D18" s="62">
        <v>1.774</v>
      </c>
      <c r="E18" s="62">
        <v>2.262</v>
      </c>
      <c r="F18" s="62">
        <v>3.6310000000000002</v>
      </c>
      <c r="G18" s="11">
        <v>248.0161611111111</v>
      </c>
      <c r="H18" s="11">
        <v>10.481425205897528</v>
      </c>
      <c r="I18" s="64">
        <v>38.311999999999998</v>
      </c>
      <c r="J18" s="64">
        <v>49.848999999999997</v>
      </c>
      <c r="K18" s="66">
        <v>3.7930726807161516E-2</v>
      </c>
      <c r="L18" s="25"/>
      <c r="M18" s="37"/>
      <c r="N18" s="37"/>
    </row>
    <row r="19" spans="1:14" x14ac:dyDescent="0.25">
      <c r="A19" s="28">
        <f t="shared" si="0"/>
        <v>41164</v>
      </c>
      <c r="B19" s="9">
        <v>92.971000000000004</v>
      </c>
      <c r="C19" s="62">
        <v>0.43099999999999999</v>
      </c>
      <c r="D19" s="62">
        <v>1.94</v>
      </c>
      <c r="E19" s="62">
        <v>2.371</v>
      </c>
      <c r="F19" s="62">
        <v>4.0439999999999996</v>
      </c>
      <c r="G19" s="11">
        <v>243.89150175048729</v>
      </c>
      <c r="H19" s="11">
        <v>11.808610179904862</v>
      </c>
      <c r="I19" s="64">
        <v>38.432000000000002</v>
      </c>
      <c r="J19" s="64">
        <v>49.883000000000003</v>
      </c>
      <c r="K19" s="66">
        <v>3.1316243210712268E-2</v>
      </c>
      <c r="L19" s="25"/>
      <c r="M19" s="37"/>
      <c r="N19" s="37"/>
    </row>
    <row r="20" spans="1:14" x14ac:dyDescent="0.25">
      <c r="A20" s="28">
        <f t="shared" si="0"/>
        <v>41165</v>
      </c>
      <c r="B20" s="9">
        <v>93.031999999999996</v>
      </c>
      <c r="C20" s="62">
        <v>0.38500000000000001</v>
      </c>
      <c r="D20" s="62">
        <v>1.9790000000000001</v>
      </c>
      <c r="E20" s="62">
        <v>2.3639999999999999</v>
      </c>
      <c r="F20" s="62">
        <v>4.0110000000000001</v>
      </c>
      <c r="G20" s="11">
        <v>245.64328300292397</v>
      </c>
      <c r="H20" s="11">
        <v>13.525634685161526</v>
      </c>
      <c r="I20" s="64">
        <v>38.414999999999999</v>
      </c>
      <c r="J20" s="64">
        <v>49.887</v>
      </c>
      <c r="K20" s="66">
        <v>4.5255912072682966E-2</v>
      </c>
      <c r="L20" s="25"/>
      <c r="M20" s="37"/>
      <c r="N20" s="37"/>
    </row>
    <row r="21" spans="1:14" x14ac:dyDescent="0.25">
      <c r="A21" s="28">
        <f t="shared" si="0"/>
        <v>41166</v>
      </c>
      <c r="B21" s="9">
        <v>93.287000000000006</v>
      </c>
      <c r="C21" s="62">
        <v>0.38700000000000001</v>
      </c>
      <c r="D21" s="62">
        <v>1.905</v>
      </c>
      <c r="E21" s="62">
        <v>2.2919999999999998</v>
      </c>
      <c r="F21" s="62">
        <v>3.8010000000000002</v>
      </c>
      <c r="G21" s="11">
        <v>245.73853333333332</v>
      </c>
      <c r="H21" s="11">
        <v>11.986644632831622</v>
      </c>
      <c r="I21" s="64">
        <v>38.405999999999999</v>
      </c>
      <c r="J21" s="64">
        <v>49.912999999999997</v>
      </c>
      <c r="K21" s="66">
        <v>5.4653568321246911E-2</v>
      </c>
      <c r="L21" s="25"/>
      <c r="M21" s="37"/>
      <c r="N21" s="37"/>
    </row>
    <row r="22" spans="1:14" x14ac:dyDescent="0.25">
      <c r="A22" s="28">
        <f t="shared" si="0"/>
        <v>41167</v>
      </c>
      <c r="B22" s="9">
        <v>93.34</v>
      </c>
      <c r="C22" s="62">
        <v>0.45600000000000002</v>
      </c>
      <c r="D22" s="62">
        <v>1.857</v>
      </c>
      <c r="E22" s="62">
        <v>2.3130000000000002</v>
      </c>
      <c r="F22" s="62">
        <v>3.7829999999999999</v>
      </c>
      <c r="G22" s="11">
        <v>247.53300555555552</v>
      </c>
      <c r="H22" s="11">
        <v>10.653927225955469</v>
      </c>
      <c r="I22" s="64">
        <v>38.350999999999999</v>
      </c>
      <c r="J22" s="64">
        <v>49.856000000000002</v>
      </c>
      <c r="K22" s="66">
        <v>4.6234421955377192E-2</v>
      </c>
      <c r="L22" s="25"/>
      <c r="M22" s="37"/>
      <c r="N22" s="37"/>
    </row>
    <row r="23" spans="1:14" x14ac:dyDescent="0.25">
      <c r="A23" s="28">
        <f t="shared" si="0"/>
        <v>41168</v>
      </c>
      <c r="B23" s="9">
        <v>93.472999999999999</v>
      </c>
      <c r="C23" s="62">
        <v>0.47399999999999998</v>
      </c>
      <c r="D23" s="62">
        <v>1.835</v>
      </c>
      <c r="E23" s="62">
        <v>2.3090000000000002</v>
      </c>
      <c r="F23" s="62">
        <v>3.6760000000000002</v>
      </c>
      <c r="G23" s="11">
        <v>245.23784999999998</v>
      </c>
      <c r="H23" s="11">
        <v>10.950833542852932</v>
      </c>
      <c r="I23" s="64">
        <v>38.304000000000002</v>
      </c>
      <c r="J23" s="64">
        <v>49.826000000000001</v>
      </c>
      <c r="K23" s="66">
        <v>4.8054564632887223E-2</v>
      </c>
      <c r="L23" s="25"/>
      <c r="M23" s="37"/>
      <c r="N23" s="37"/>
    </row>
    <row r="24" spans="1:14" x14ac:dyDescent="0.25">
      <c r="A24" s="28">
        <f t="shared" si="0"/>
        <v>41169</v>
      </c>
      <c r="B24" s="9">
        <v>93.587999999999994</v>
      </c>
      <c r="C24" s="62">
        <v>0.46700000000000003</v>
      </c>
      <c r="D24" s="62">
        <v>1.8439999999999999</v>
      </c>
      <c r="E24" s="62">
        <v>2.31</v>
      </c>
      <c r="F24" s="62">
        <v>3.5869999999999997</v>
      </c>
      <c r="G24" s="11">
        <v>242.6529222222222</v>
      </c>
      <c r="H24" s="11">
        <v>11.227157536697552</v>
      </c>
      <c r="I24" s="64">
        <v>38.262999999999998</v>
      </c>
      <c r="J24" s="64">
        <v>49.804000000000002</v>
      </c>
      <c r="K24" s="66">
        <v>4.349412303524916E-2</v>
      </c>
      <c r="L24" s="25"/>
      <c r="M24" s="37"/>
      <c r="N24" s="37"/>
    </row>
    <row r="25" spans="1:14" x14ac:dyDescent="0.25">
      <c r="A25" s="28">
        <f t="shared" si="0"/>
        <v>41170</v>
      </c>
      <c r="B25" s="9">
        <v>93.158000000000001</v>
      </c>
      <c r="C25" s="62">
        <v>0.42</v>
      </c>
      <c r="D25" s="62">
        <v>1.923</v>
      </c>
      <c r="E25" s="62">
        <v>2.343</v>
      </c>
      <c r="F25" s="62">
        <v>3.9</v>
      </c>
      <c r="G25" s="11">
        <v>242.44963333333331</v>
      </c>
      <c r="H25" s="11">
        <v>12.507817680525548</v>
      </c>
      <c r="I25" s="64">
        <v>38.39</v>
      </c>
      <c r="J25" s="64">
        <v>49.872999999999998</v>
      </c>
      <c r="K25" s="66">
        <v>3.0526823270612072E-2</v>
      </c>
      <c r="L25" s="25"/>
      <c r="M25" s="37"/>
      <c r="N25" s="37"/>
    </row>
    <row r="26" spans="1:14" x14ac:dyDescent="0.25">
      <c r="A26" s="28">
        <f t="shared" si="0"/>
        <v>41171</v>
      </c>
      <c r="B26" s="9">
        <v>93.236999999999995</v>
      </c>
      <c r="C26" s="62">
        <v>0.40500000000000003</v>
      </c>
      <c r="D26" s="62">
        <v>1.956</v>
      </c>
      <c r="E26" s="62">
        <v>2.3609999999999998</v>
      </c>
      <c r="F26" s="62">
        <v>3.8380000000000001</v>
      </c>
      <c r="G26" s="11">
        <v>242.39297843898635</v>
      </c>
      <c r="H26" s="11">
        <v>13.127895054191756</v>
      </c>
      <c r="I26" s="64">
        <v>38.347000000000001</v>
      </c>
      <c r="J26" s="64">
        <v>49.844000000000001</v>
      </c>
      <c r="K26" s="66">
        <v>4.9913171797808069E-2</v>
      </c>
      <c r="L26" s="25"/>
      <c r="M26" s="37"/>
      <c r="N26" s="37"/>
    </row>
    <row r="27" spans="1:14" x14ac:dyDescent="0.25">
      <c r="A27" s="28">
        <f t="shared" si="0"/>
        <v>41172</v>
      </c>
      <c r="B27" s="9">
        <v>92.984999999999999</v>
      </c>
      <c r="C27" s="62">
        <v>0.38400000000000001</v>
      </c>
      <c r="D27" s="62">
        <v>1.9370000000000001</v>
      </c>
      <c r="E27" s="62">
        <v>2.3210000000000002</v>
      </c>
      <c r="F27" s="62">
        <v>4.0289999999999999</v>
      </c>
      <c r="G27" s="11">
        <v>243.18950432358673</v>
      </c>
      <c r="H27" s="11">
        <v>13.249031146507521</v>
      </c>
      <c r="I27" s="64">
        <v>38.485999999999997</v>
      </c>
      <c r="J27" s="64">
        <v>49.947000000000003</v>
      </c>
      <c r="K27" s="66">
        <v>4.3165592573744825E-2</v>
      </c>
      <c r="L27" s="25"/>
      <c r="M27" s="37"/>
      <c r="N27" s="37"/>
    </row>
    <row r="28" spans="1:14" x14ac:dyDescent="0.25">
      <c r="A28" s="28">
        <f t="shared" si="0"/>
        <v>41173</v>
      </c>
      <c r="B28" s="9">
        <v>93.117999999999995</v>
      </c>
      <c r="C28" s="62">
        <v>0.39700000000000002</v>
      </c>
      <c r="D28" s="62">
        <v>1.8010000000000002</v>
      </c>
      <c r="E28" s="62">
        <v>2.198</v>
      </c>
      <c r="F28" s="62">
        <v>3.9849999999999999</v>
      </c>
      <c r="G28" s="11">
        <v>244.48622035282651</v>
      </c>
      <c r="H28" s="11">
        <v>13.254969520086684</v>
      </c>
      <c r="I28" s="64">
        <v>38.533000000000001</v>
      </c>
      <c r="J28" s="64">
        <v>50.026000000000003</v>
      </c>
      <c r="K28" s="66">
        <v>6.0066630881202863E-2</v>
      </c>
      <c r="L28" s="25"/>
      <c r="M28" s="37"/>
      <c r="N28" s="37"/>
    </row>
    <row r="29" spans="1:14" x14ac:dyDescent="0.25">
      <c r="A29" s="28">
        <f t="shared" si="0"/>
        <v>41174</v>
      </c>
      <c r="B29" s="9">
        <v>92.921999999999997</v>
      </c>
      <c r="C29" s="62">
        <v>0.373</v>
      </c>
      <c r="D29" s="62">
        <v>1.8900000000000001</v>
      </c>
      <c r="E29" s="62">
        <v>2.2629999999999999</v>
      </c>
      <c r="F29" s="62">
        <v>4.1470000000000002</v>
      </c>
      <c r="G29" s="11">
        <v>246.31564733001946</v>
      </c>
      <c r="H29" s="11">
        <v>13.122511679890289</v>
      </c>
      <c r="I29" s="64">
        <v>38.530999999999999</v>
      </c>
      <c r="J29" s="64">
        <v>50.000999999999998</v>
      </c>
      <c r="K29" s="66">
        <v>3.7417913633268136E-2</v>
      </c>
      <c r="L29" s="25"/>
      <c r="M29" s="37"/>
      <c r="N29" s="37"/>
    </row>
    <row r="30" spans="1:14" x14ac:dyDescent="0.25">
      <c r="A30" s="28">
        <f t="shared" si="0"/>
        <v>41175</v>
      </c>
      <c r="B30" s="9">
        <v>93.096000000000004</v>
      </c>
      <c r="C30" s="62">
        <v>0.35</v>
      </c>
      <c r="D30" s="62">
        <v>1.988</v>
      </c>
      <c r="E30" s="62">
        <v>2.3380000000000001</v>
      </c>
      <c r="F30" s="62">
        <v>3.9820000000000002</v>
      </c>
      <c r="G30" s="11">
        <v>244.28238333333331</v>
      </c>
      <c r="H30" s="11">
        <v>14.471706716688637</v>
      </c>
      <c r="I30" s="64">
        <v>38.411000000000001</v>
      </c>
      <c r="J30" s="64">
        <v>49.904000000000003</v>
      </c>
      <c r="K30" s="66">
        <v>5.2292131969256812E-2</v>
      </c>
      <c r="L30" s="25"/>
      <c r="M30" s="37"/>
      <c r="N30" s="37"/>
    </row>
    <row r="31" spans="1:14" x14ac:dyDescent="0.25">
      <c r="A31" s="28">
        <f t="shared" si="0"/>
        <v>41176</v>
      </c>
      <c r="B31" s="9">
        <v>93.057000000000002</v>
      </c>
      <c r="C31" s="62">
        <v>0.32100000000000001</v>
      </c>
      <c r="D31" s="62">
        <v>2.0259999999999998</v>
      </c>
      <c r="E31" s="62">
        <v>2.347</v>
      </c>
      <c r="F31" s="62">
        <v>4.0190000000000001</v>
      </c>
      <c r="G31" s="11">
        <v>244.2663722222222</v>
      </c>
      <c r="H31" s="11">
        <v>13.5566809466794</v>
      </c>
      <c r="I31" s="64">
        <v>38.411000000000001</v>
      </c>
      <c r="J31" s="64">
        <v>49.906999999999996</v>
      </c>
      <c r="K31" s="66">
        <v>8.1338474163726263E-2</v>
      </c>
      <c r="L31" s="25"/>
      <c r="M31" s="37"/>
      <c r="N31" s="37"/>
    </row>
    <row r="32" spans="1:14" x14ac:dyDescent="0.25">
      <c r="A32" s="28">
        <f t="shared" si="0"/>
        <v>41177</v>
      </c>
      <c r="B32" s="9">
        <v>92.997</v>
      </c>
      <c r="C32" s="62">
        <v>0.34499999999999997</v>
      </c>
      <c r="D32" s="62">
        <v>1.968</v>
      </c>
      <c r="E32" s="62">
        <v>2.3130000000000002</v>
      </c>
      <c r="F32" s="62">
        <v>4.0949999999999998</v>
      </c>
      <c r="G32" s="11">
        <v>244.36991111111109</v>
      </c>
      <c r="H32" s="11">
        <v>13.486407421436105</v>
      </c>
      <c r="I32" s="64">
        <v>38.454999999999998</v>
      </c>
      <c r="J32" s="64">
        <v>49.942</v>
      </c>
      <c r="K32" s="66">
        <v>6.0062775674288457E-2</v>
      </c>
      <c r="L32" s="25"/>
      <c r="M32" s="37"/>
      <c r="N32" s="37"/>
    </row>
    <row r="33" spans="1:14" x14ac:dyDescent="0.25">
      <c r="A33" s="28">
        <f t="shared" si="0"/>
        <v>41178</v>
      </c>
      <c r="B33" s="9">
        <v>93.165000000000006</v>
      </c>
      <c r="C33" s="62">
        <v>0.36099999999999999</v>
      </c>
      <c r="D33" s="62">
        <v>1.8759999999999999</v>
      </c>
      <c r="E33" s="62">
        <v>2.2370000000000001</v>
      </c>
      <c r="F33" s="62">
        <v>3.9409999999999998</v>
      </c>
      <c r="G33" s="11">
        <v>242.67073888888888</v>
      </c>
      <c r="H33" s="11">
        <v>13.720262900989281</v>
      </c>
      <c r="I33" s="64">
        <v>38.479999999999997</v>
      </c>
      <c r="J33" s="64">
        <v>49.985999999999997</v>
      </c>
      <c r="K33" s="66">
        <v>7.8951251600957867E-2</v>
      </c>
      <c r="L33" s="25"/>
      <c r="M33" s="37"/>
      <c r="N33" s="37"/>
    </row>
    <row r="34" spans="1:14" x14ac:dyDescent="0.25">
      <c r="A34" s="28">
        <f t="shared" si="0"/>
        <v>41179</v>
      </c>
      <c r="B34" s="9">
        <v>93.296999999999997</v>
      </c>
      <c r="C34" s="62">
        <v>0.33</v>
      </c>
      <c r="D34" s="62">
        <v>1.95</v>
      </c>
      <c r="E34" s="62">
        <v>2.2800000000000002</v>
      </c>
      <c r="F34" s="62">
        <v>3.7530000000000001</v>
      </c>
      <c r="G34" s="11">
        <v>245.30552222222221</v>
      </c>
      <c r="H34" s="11">
        <v>13.307866118008635</v>
      </c>
      <c r="I34" s="64">
        <v>38.42</v>
      </c>
      <c r="J34" s="64">
        <v>49.939</v>
      </c>
      <c r="K34" s="66">
        <v>6.2208547352904285E-2</v>
      </c>
      <c r="L34" s="25"/>
      <c r="M34" s="37"/>
      <c r="N34" s="37"/>
    </row>
    <row r="35" spans="1:14" x14ac:dyDescent="0.25">
      <c r="A35" s="28">
        <f t="shared" si="0"/>
        <v>41180</v>
      </c>
      <c r="B35" s="9">
        <v>93.555999999999997</v>
      </c>
      <c r="C35" s="62">
        <v>0.317</v>
      </c>
      <c r="D35" s="62">
        <v>1.9929999999999999</v>
      </c>
      <c r="E35" s="62">
        <v>2.31</v>
      </c>
      <c r="F35" s="62">
        <v>3.5760000000000001</v>
      </c>
      <c r="G35" s="11">
        <v>245.13916111111109</v>
      </c>
      <c r="H35" s="11">
        <v>13.967490971485125</v>
      </c>
      <c r="I35" s="64">
        <v>38.284999999999997</v>
      </c>
      <c r="J35" s="64">
        <v>49.850999999999999</v>
      </c>
      <c r="K35" s="66">
        <v>6.1826265336919962E-2</v>
      </c>
      <c r="L35" s="25"/>
      <c r="M35" s="37"/>
      <c r="N35" s="37"/>
    </row>
    <row r="36" spans="1:14" x14ac:dyDescent="0.25">
      <c r="A36" s="28">
        <f t="shared" si="0"/>
        <v>41181</v>
      </c>
      <c r="B36" s="9">
        <v>93.481999999999999</v>
      </c>
      <c r="C36" s="62">
        <v>0.438</v>
      </c>
      <c r="D36" s="62">
        <v>1.855</v>
      </c>
      <c r="E36" s="62">
        <v>2.2930000000000001</v>
      </c>
      <c r="F36" s="62">
        <v>3.677</v>
      </c>
      <c r="G36" s="11">
        <v>242.56328333333332</v>
      </c>
      <c r="H36" s="11">
        <v>13.125411716086836</v>
      </c>
      <c r="I36" s="64">
        <v>38.319000000000003</v>
      </c>
      <c r="J36" s="64">
        <v>49.85</v>
      </c>
      <c r="K36" s="66">
        <v>2.6439420067272224E-2</v>
      </c>
      <c r="L36" s="25"/>
      <c r="M36" s="37"/>
      <c r="N36" s="37"/>
    </row>
    <row r="37" spans="1:14" ht="15.75" thickBot="1" x14ac:dyDescent="0.3">
      <c r="A37" s="28">
        <f t="shared" si="0"/>
        <v>41182</v>
      </c>
      <c r="B37" s="9">
        <v>93.375</v>
      </c>
      <c r="C37" s="63">
        <v>0.41</v>
      </c>
      <c r="D37" s="63">
        <v>1.8660000000000001</v>
      </c>
      <c r="E37" s="63">
        <v>2.2759999999999998</v>
      </c>
      <c r="F37" s="63">
        <v>3.7669999999999999</v>
      </c>
      <c r="G37" s="11">
        <v>241.87774444444443</v>
      </c>
      <c r="H37" s="11">
        <v>10.972386213725109</v>
      </c>
      <c r="I37" s="65">
        <v>38.377000000000002</v>
      </c>
      <c r="J37" s="65">
        <v>49.898000000000003</v>
      </c>
      <c r="K37" s="66">
        <v>3.9733940068335347E-2</v>
      </c>
      <c r="L37" s="25"/>
      <c r="M37" s="37"/>
      <c r="N37" s="37"/>
    </row>
    <row r="38" spans="1:14" x14ac:dyDescent="0.25">
      <c r="A38" s="73" t="s">
        <v>18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12"/>
      <c r="M38" s="12"/>
      <c r="N38" s="12"/>
    </row>
    <row r="39" spans="1:14" ht="6.75" customHeight="1" thickBot="1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38"/>
      <c r="N39" s="38"/>
    </row>
    <row r="40" spans="1:14" x14ac:dyDescent="0.25">
      <c r="A40" s="33" t="s">
        <v>19</v>
      </c>
      <c r="B40" s="14">
        <f t="shared" ref="B40:K40" si="1">+MIN(B8:B37)</f>
        <v>92.802999999999997</v>
      </c>
      <c r="C40" s="14">
        <f t="shared" si="1"/>
        <v>0.317</v>
      </c>
      <c r="D40" s="14">
        <f t="shared" si="1"/>
        <v>1.7610000000000001</v>
      </c>
      <c r="E40" s="14">
        <f t="shared" si="1"/>
        <v>2.198</v>
      </c>
      <c r="F40" s="14">
        <f t="shared" si="1"/>
        <v>3.5760000000000001</v>
      </c>
      <c r="G40" s="14">
        <f t="shared" si="1"/>
        <v>240.71032777777776</v>
      </c>
      <c r="H40" s="14">
        <f t="shared" si="1"/>
        <v>9.9347025271527283</v>
      </c>
      <c r="I40" s="14">
        <f t="shared" si="1"/>
        <v>38.262999999999998</v>
      </c>
      <c r="J40" s="14">
        <f t="shared" si="1"/>
        <v>49.804000000000002</v>
      </c>
      <c r="K40" s="29">
        <f t="shared" si="1"/>
        <v>2.6439420067272224E-2</v>
      </c>
      <c r="L40" s="15"/>
      <c r="M40" s="39"/>
      <c r="N40" s="39"/>
    </row>
    <row r="41" spans="1:14" x14ac:dyDescent="0.25">
      <c r="A41" s="34" t="s">
        <v>20</v>
      </c>
      <c r="B41" s="16">
        <f t="shared" ref="B41:K41" si="2">+IF(ISERROR(AVERAGE(B8:B37)),"",AVERAGE(B8:B37))</f>
        <v>93.188433333333307</v>
      </c>
      <c r="C41" s="16">
        <f t="shared" si="2"/>
        <v>0.40383333333333332</v>
      </c>
      <c r="D41" s="16">
        <f t="shared" si="2"/>
        <v>1.8895666666666668</v>
      </c>
      <c r="E41" s="16">
        <f t="shared" si="2"/>
        <v>2.2934333333333337</v>
      </c>
      <c r="F41" s="16">
        <f t="shared" si="2"/>
        <v>3.9269000000000007</v>
      </c>
      <c r="G41" s="16">
        <f t="shared" si="2"/>
        <v>244.97005259590654</v>
      </c>
      <c r="H41" s="16">
        <f t="shared" si="2"/>
        <v>12.880239548589799</v>
      </c>
      <c r="I41" s="16">
        <f t="shared" si="2"/>
        <v>38.416666666666664</v>
      </c>
      <c r="J41" s="16">
        <f t="shared" si="2"/>
        <v>49.914600000000014</v>
      </c>
      <c r="K41" s="30">
        <f t="shared" si="2"/>
        <v>6.0981036448300233E-2</v>
      </c>
      <c r="L41" s="15"/>
      <c r="M41" s="39"/>
      <c r="N41" s="39"/>
    </row>
    <row r="42" spans="1:14" x14ac:dyDescent="0.25">
      <c r="A42" s="35" t="s">
        <v>21</v>
      </c>
      <c r="B42" s="17">
        <f t="shared" ref="B42:K42" si="3">+MAX(B8:B37)</f>
        <v>93.587999999999994</v>
      </c>
      <c r="C42" s="17">
        <f t="shared" si="3"/>
        <v>0.48699999999999999</v>
      </c>
      <c r="D42" s="17">
        <f t="shared" si="3"/>
        <v>2.0259999999999998</v>
      </c>
      <c r="E42" s="17">
        <f t="shared" si="3"/>
        <v>2.371</v>
      </c>
      <c r="F42" s="17">
        <f t="shared" si="3"/>
        <v>4.2789999999999999</v>
      </c>
      <c r="G42" s="17">
        <f t="shared" si="3"/>
        <v>250.65593149923893</v>
      </c>
      <c r="H42" s="17">
        <f t="shared" si="3"/>
        <v>14.788074704558092</v>
      </c>
      <c r="I42" s="17">
        <f t="shared" si="3"/>
        <v>38.539000000000001</v>
      </c>
      <c r="J42" s="17">
        <f t="shared" si="3"/>
        <v>50.026000000000003</v>
      </c>
      <c r="K42" s="31">
        <f t="shared" si="3"/>
        <v>0.1132317750525843</v>
      </c>
      <c r="L42" s="15"/>
      <c r="M42" s="39"/>
      <c r="N42" s="39"/>
    </row>
    <row r="43" spans="1:14" ht="15.75" thickBot="1" x14ac:dyDescent="0.3">
      <c r="A43" s="36" t="s">
        <v>22</v>
      </c>
      <c r="B43" s="21">
        <f t="shared" ref="B43:K43" si="4">IF(ISERROR(STDEV(B8:B37)),"",STDEV(B8:B37))</f>
        <v>0.22172485019817284</v>
      </c>
      <c r="C43" s="21">
        <f t="shared" si="4"/>
        <v>4.5734679615585139E-2</v>
      </c>
      <c r="D43" s="21">
        <f t="shared" si="4"/>
        <v>7.1232346068599892E-2</v>
      </c>
      <c r="E43" s="21">
        <f t="shared" si="4"/>
        <v>4.5759252566036274E-2</v>
      </c>
      <c r="F43" s="21">
        <f t="shared" si="4"/>
        <v>0.18873286174762538</v>
      </c>
      <c r="G43" s="21">
        <f t="shared" si="4"/>
        <v>2.2875115650028648</v>
      </c>
      <c r="H43" s="21">
        <f t="shared" si="4"/>
        <v>1.3737233106858544</v>
      </c>
      <c r="I43" s="21">
        <f t="shared" si="4"/>
        <v>7.459284117140845E-2</v>
      </c>
      <c r="J43" s="21">
        <f t="shared" si="4"/>
        <v>5.5060217818374634E-2</v>
      </c>
      <c r="K43" s="32">
        <f t="shared" si="4"/>
        <v>2.5332030385280157E-2</v>
      </c>
      <c r="L43" s="15"/>
      <c r="M43" s="39" t="str">
        <f>IF(ISERROR(STDEV(M8:M37)),"",STDEV(M8:M37))</f>
        <v/>
      </c>
      <c r="N43" s="39" t="str">
        <f>IF(ISERROR(STDEV(N8:N37)),"",STDEV(N8:N37))</f>
        <v/>
      </c>
    </row>
    <row r="44" spans="1:14" ht="6.75" customHeight="1" x14ac:dyDescent="0.25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1:14" x14ac:dyDescent="0.25">
      <c r="A45" s="20" t="s">
        <v>23</v>
      </c>
      <c r="B45" s="74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6"/>
    </row>
    <row r="46" spans="1:14" x14ac:dyDescent="0.25">
      <c r="A46" s="18"/>
      <c r="B46" s="77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9"/>
    </row>
    <row r="47" spans="1:14" x14ac:dyDescent="0.25">
      <c r="A47" s="18"/>
      <c r="B47" s="77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9"/>
    </row>
    <row r="48" spans="1:14" x14ac:dyDescent="0.25">
      <c r="A48" s="18"/>
      <c r="B48" s="77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9"/>
    </row>
    <row r="49" spans="1:14" x14ac:dyDescent="0.25">
      <c r="A49" s="18"/>
      <c r="B49" s="80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2"/>
    </row>
  </sheetData>
  <protectedRanges>
    <protectedRange sqref="A5:L5 A3:B4 L3:L4" name="Rango1"/>
    <protectedRange sqref="C3:K4" name="Rango1_1"/>
  </protectedRanges>
  <mergeCells count="9">
    <mergeCell ref="A38:K38"/>
    <mergeCell ref="B45:N49"/>
    <mergeCell ref="A1:N1"/>
    <mergeCell ref="A3:B3"/>
    <mergeCell ref="C3:K3"/>
    <mergeCell ref="A4:B4"/>
    <mergeCell ref="C4:K4"/>
    <mergeCell ref="A5:B5"/>
    <mergeCell ref="C5:D5"/>
  </mergeCells>
  <dataValidations count="3">
    <dataValidation type="decimal" allowBlank="1" showInputMessage="1" showErrorMessage="1" errorTitle="Error" error="El valor deberá estar entre 0 y 100" sqref="N8 B8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7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5" bottom="0.42" header="0.31496062992125984" footer="0.31496062992125984"/>
  <pageSetup scale="71" orientation="landscape" verticalDpi="300" r:id="rId1"/>
  <ignoredErrors>
    <ignoredError sqref="B40:L40 B43:N43 B41:L41 B42:L42 A9:A3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view="pageBreakPreview" zoomScale="60" zoomScaleNormal="100" workbookViewId="0">
      <selection sqref="A1:K1"/>
    </sheetView>
  </sheetViews>
  <sheetFormatPr baseColWidth="10" defaultRowHeight="15" x14ac:dyDescent="0.25"/>
  <sheetData>
    <row r="1" spans="1:11" ht="32.25" customHeight="1" x14ac:dyDescent="0.25">
      <c r="A1" s="98" t="s">
        <v>27</v>
      </c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 x14ac:dyDescent="0.25">
      <c r="A2" s="88" t="s">
        <v>1</v>
      </c>
      <c r="B2" s="101"/>
      <c r="C2" s="87" t="s">
        <v>26</v>
      </c>
      <c r="D2" s="87"/>
      <c r="E2" s="87"/>
      <c r="F2" s="87"/>
      <c r="G2" s="87"/>
      <c r="H2" s="87"/>
      <c r="I2" s="87"/>
      <c r="J2" s="87"/>
      <c r="K2" s="87"/>
    </row>
    <row r="3" spans="1:11" x14ac:dyDescent="0.25">
      <c r="A3" s="88" t="s">
        <v>2</v>
      </c>
      <c r="B3" s="101"/>
      <c r="C3" s="87" t="s">
        <v>24</v>
      </c>
      <c r="D3" s="87"/>
      <c r="E3" s="87"/>
      <c r="F3" s="87"/>
      <c r="G3" s="87"/>
      <c r="H3" s="87"/>
      <c r="I3" s="87"/>
      <c r="J3" s="87"/>
      <c r="K3" s="87"/>
    </row>
    <row r="4" spans="1:11" x14ac:dyDescent="0.25">
      <c r="A4" s="88" t="s">
        <v>3</v>
      </c>
      <c r="B4" s="88"/>
      <c r="C4" s="87" t="s">
        <v>4</v>
      </c>
      <c r="D4" s="87"/>
      <c r="E4" s="22"/>
      <c r="F4" s="22"/>
      <c r="G4" s="22"/>
      <c r="H4" s="22"/>
      <c r="I4" s="22"/>
      <c r="J4" s="22"/>
      <c r="K4" s="22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52" t="s">
        <v>5</v>
      </c>
      <c r="B6" s="50" t="s">
        <v>6</v>
      </c>
      <c r="C6" s="50" t="s">
        <v>7</v>
      </c>
      <c r="D6" s="50" t="s">
        <v>8</v>
      </c>
      <c r="E6" s="51" t="s">
        <v>9</v>
      </c>
      <c r="F6" s="50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</row>
    <row r="7" spans="1:11" x14ac:dyDescent="0.25">
      <c r="A7" s="53">
        <v>41153</v>
      </c>
      <c r="B7" s="55"/>
      <c r="C7" s="56"/>
      <c r="D7" s="56"/>
      <c r="E7" s="56"/>
      <c r="F7" s="57"/>
      <c r="G7" s="67">
        <v>251.5616822222222</v>
      </c>
      <c r="H7" s="68">
        <v>16.090922102410776</v>
      </c>
      <c r="I7" s="55"/>
      <c r="J7" s="57"/>
      <c r="K7" s="71">
        <v>0.54462512141870767</v>
      </c>
    </row>
    <row r="8" spans="1:11" x14ac:dyDescent="0.25">
      <c r="A8" s="54">
        <f>+A7+1</f>
        <v>41154</v>
      </c>
      <c r="B8" s="58"/>
      <c r="C8" s="59"/>
      <c r="D8" s="59"/>
      <c r="E8" s="59"/>
      <c r="F8" s="60"/>
      <c r="G8" s="69">
        <v>249.42969444444441</v>
      </c>
      <c r="H8" s="70">
        <v>15.845919744069649</v>
      </c>
      <c r="I8" s="58"/>
      <c r="J8" s="60"/>
      <c r="K8" s="72">
        <v>0.44415450747406199</v>
      </c>
    </row>
    <row r="9" spans="1:11" x14ac:dyDescent="0.25">
      <c r="A9" s="54">
        <f t="shared" ref="A9:A36" si="0">+A8+1</f>
        <v>41155</v>
      </c>
      <c r="B9" s="58"/>
      <c r="C9" s="59"/>
      <c r="D9" s="59"/>
      <c r="E9" s="59"/>
      <c r="F9" s="60"/>
      <c r="G9" s="69">
        <v>253.29993277777777</v>
      </c>
      <c r="H9" s="70">
        <v>16.519677694323416</v>
      </c>
      <c r="I9" s="58"/>
      <c r="J9" s="60"/>
      <c r="K9" s="72">
        <v>0.50406108555903351</v>
      </c>
    </row>
    <row r="10" spans="1:11" x14ac:dyDescent="0.25">
      <c r="A10" s="54">
        <f t="shared" si="0"/>
        <v>41156</v>
      </c>
      <c r="B10" s="58"/>
      <c r="C10" s="59"/>
      <c r="D10" s="59"/>
      <c r="E10" s="59"/>
      <c r="F10" s="60"/>
      <c r="G10" s="69">
        <v>253.29993283333332</v>
      </c>
      <c r="H10" s="70">
        <v>16.718806276082482</v>
      </c>
      <c r="I10" s="58"/>
      <c r="J10" s="60"/>
      <c r="K10" s="72">
        <v>0.39838084174393196</v>
      </c>
    </row>
    <row r="11" spans="1:11" x14ac:dyDescent="0.25">
      <c r="A11" s="54">
        <f t="shared" si="0"/>
        <v>41157</v>
      </c>
      <c r="B11" s="58"/>
      <c r="C11" s="59"/>
      <c r="D11" s="59"/>
      <c r="E11" s="59"/>
      <c r="F11" s="60"/>
      <c r="G11" s="69">
        <v>247.71842222222222</v>
      </c>
      <c r="H11" s="70">
        <v>16.193759029216874</v>
      </c>
      <c r="I11" s="58"/>
      <c r="J11" s="60"/>
      <c r="K11" s="72">
        <v>0.38705081372806666</v>
      </c>
    </row>
    <row r="12" spans="1:11" x14ac:dyDescent="0.25">
      <c r="A12" s="54">
        <f t="shared" si="0"/>
        <v>41158</v>
      </c>
      <c r="B12" s="58"/>
      <c r="C12" s="59"/>
      <c r="D12" s="59"/>
      <c r="E12" s="59"/>
      <c r="F12" s="60"/>
      <c r="G12" s="69">
        <v>248.53264444444443</v>
      </c>
      <c r="H12" s="70">
        <v>17.099688493373566</v>
      </c>
      <c r="I12" s="58"/>
      <c r="J12" s="60"/>
      <c r="K12" s="72">
        <v>0.6591586975282191</v>
      </c>
    </row>
    <row r="13" spans="1:11" x14ac:dyDescent="0.25">
      <c r="A13" s="54">
        <f t="shared" si="0"/>
        <v>41159</v>
      </c>
      <c r="B13" s="58"/>
      <c r="C13" s="59"/>
      <c r="D13" s="59"/>
      <c r="E13" s="59"/>
      <c r="F13" s="60"/>
      <c r="G13" s="69">
        <v>246.01366111111108</v>
      </c>
      <c r="H13" s="70">
        <v>17.100421824099453</v>
      </c>
      <c r="I13" s="58"/>
      <c r="J13" s="60"/>
      <c r="K13" s="72">
        <v>0.62668521880417127</v>
      </c>
    </row>
    <row r="14" spans="1:11" x14ac:dyDescent="0.25">
      <c r="A14" s="54">
        <f t="shared" si="0"/>
        <v>41160</v>
      </c>
      <c r="B14" s="58"/>
      <c r="C14" s="59"/>
      <c r="D14" s="59"/>
      <c r="E14" s="59"/>
      <c r="F14" s="60"/>
      <c r="G14" s="69">
        <v>254.96762694444442</v>
      </c>
      <c r="H14" s="70">
        <v>16.385478332986413</v>
      </c>
      <c r="I14" s="58"/>
      <c r="J14" s="60"/>
      <c r="K14" s="72">
        <v>0.51472848891894729</v>
      </c>
    </row>
    <row r="15" spans="1:11" x14ac:dyDescent="0.25">
      <c r="A15" s="54">
        <f t="shared" si="0"/>
        <v>41161</v>
      </c>
      <c r="B15" s="58"/>
      <c r="C15" s="59"/>
      <c r="D15" s="59"/>
      <c r="E15" s="59"/>
      <c r="F15" s="60"/>
      <c r="G15" s="69">
        <v>254.96762695555555</v>
      </c>
      <c r="H15" s="70">
        <v>18.051977278922184</v>
      </c>
      <c r="I15" s="58"/>
      <c r="J15" s="60"/>
      <c r="K15" s="72">
        <v>0.23707940325825011</v>
      </c>
    </row>
    <row r="16" spans="1:11" x14ac:dyDescent="0.25">
      <c r="A16" s="54">
        <f t="shared" si="0"/>
        <v>41162</v>
      </c>
      <c r="B16" s="58"/>
      <c r="C16" s="59"/>
      <c r="D16" s="59"/>
      <c r="E16" s="59"/>
      <c r="F16" s="60"/>
      <c r="G16" s="69">
        <v>253.4675661111111</v>
      </c>
      <c r="H16" s="70">
        <v>11.208489977561465</v>
      </c>
      <c r="I16" s="58"/>
      <c r="J16" s="60"/>
      <c r="K16" s="72">
        <v>0.12998312570850218</v>
      </c>
    </row>
    <row r="17" spans="1:11" x14ac:dyDescent="0.25">
      <c r="A17" s="54">
        <f t="shared" si="0"/>
        <v>41163</v>
      </c>
      <c r="B17" s="58"/>
      <c r="C17" s="59"/>
      <c r="D17" s="59"/>
      <c r="E17" s="59"/>
      <c r="F17" s="60"/>
      <c r="G17" s="69">
        <v>253.4675661111111</v>
      </c>
      <c r="H17" s="70">
        <v>11.903376261345352</v>
      </c>
      <c r="I17" s="58"/>
      <c r="J17" s="60"/>
      <c r="K17" s="72">
        <v>0.16542215831472465</v>
      </c>
    </row>
    <row r="18" spans="1:11" x14ac:dyDescent="0.25">
      <c r="A18" s="54">
        <f t="shared" si="0"/>
        <v>41164</v>
      </c>
      <c r="B18" s="58"/>
      <c r="C18" s="59"/>
      <c r="D18" s="59"/>
      <c r="E18" s="59"/>
      <c r="F18" s="60"/>
      <c r="G18" s="69">
        <v>247.46512222222219</v>
      </c>
      <c r="H18" s="70">
        <v>13.507786792127966</v>
      </c>
      <c r="I18" s="58"/>
      <c r="J18" s="60"/>
      <c r="K18" s="72">
        <v>0.11326007419062525</v>
      </c>
    </row>
    <row r="19" spans="1:11" x14ac:dyDescent="0.25">
      <c r="A19" s="54">
        <f t="shared" si="0"/>
        <v>41165</v>
      </c>
      <c r="B19" s="58"/>
      <c r="C19" s="59"/>
      <c r="D19" s="59"/>
      <c r="E19" s="59"/>
      <c r="F19" s="60"/>
      <c r="G19" s="69">
        <v>254.37576883333332</v>
      </c>
      <c r="H19" s="70">
        <v>15.371947694171022</v>
      </c>
      <c r="I19" s="58"/>
      <c r="J19" s="60"/>
      <c r="K19" s="72">
        <v>0.35989522148077097</v>
      </c>
    </row>
    <row r="20" spans="1:11" x14ac:dyDescent="0.25">
      <c r="A20" s="54">
        <f t="shared" si="0"/>
        <v>41166</v>
      </c>
      <c r="B20" s="58"/>
      <c r="C20" s="59"/>
      <c r="D20" s="59"/>
      <c r="E20" s="59"/>
      <c r="F20" s="60"/>
      <c r="G20" s="69">
        <v>254.72139611111109</v>
      </c>
      <c r="H20" s="70">
        <v>13.543800235990011</v>
      </c>
      <c r="I20" s="58"/>
      <c r="J20" s="60"/>
      <c r="K20" s="72">
        <v>0.47645092783109583</v>
      </c>
    </row>
    <row r="21" spans="1:11" x14ac:dyDescent="0.25">
      <c r="A21" s="54">
        <f t="shared" si="0"/>
        <v>41167</v>
      </c>
      <c r="B21" s="58"/>
      <c r="C21" s="59"/>
      <c r="D21" s="59"/>
      <c r="E21" s="59"/>
      <c r="F21" s="60"/>
      <c r="G21" s="69">
        <v>252.85527666666664</v>
      </c>
      <c r="H21" s="70">
        <v>12.126756031879692</v>
      </c>
      <c r="I21" s="58"/>
      <c r="J21" s="60"/>
      <c r="K21" s="72">
        <v>0.19620125008903236</v>
      </c>
    </row>
    <row r="22" spans="1:11" x14ac:dyDescent="0.25">
      <c r="A22" s="54">
        <f t="shared" si="0"/>
        <v>41168</v>
      </c>
      <c r="B22" s="58"/>
      <c r="C22" s="59"/>
      <c r="D22" s="59"/>
      <c r="E22" s="59"/>
      <c r="F22" s="60"/>
      <c r="G22" s="69">
        <v>248.05964999999998</v>
      </c>
      <c r="H22" s="70">
        <v>12.857978382141432</v>
      </c>
      <c r="I22" s="58"/>
      <c r="J22" s="60"/>
      <c r="K22" s="72">
        <v>0.24418382581598552</v>
      </c>
    </row>
    <row r="23" spans="1:11" x14ac:dyDescent="0.25">
      <c r="A23" s="54">
        <f t="shared" si="0"/>
        <v>41169</v>
      </c>
      <c r="B23" s="58"/>
      <c r="C23" s="59"/>
      <c r="D23" s="59"/>
      <c r="E23" s="59"/>
      <c r="F23" s="60"/>
      <c r="G23" s="69">
        <v>245.75206666666665</v>
      </c>
      <c r="H23" s="70">
        <v>12.834368421335292</v>
      </c>
      <c r="I23" s="58"/>
      <c r="J23" s="60"/>
      <c r="K23" s="72">
        <v>0.22764416434694959</v>
      </c>
    </row>
    <row r="24" spans="1:11" x14ac:dyDescent="0.25">
      <c r="A24" s="54">
        <f t="shared" si="0"/>
        <v>41170</v>
      </c>
      <c r="B24" s="58"/>
      <c r="C24" s="59"/>
      <c r="D24" s="59"/>
      <c r="E24" s="59"/>
      <c r="F24" s="60"/>
      <c r="G24" s="69">
        <v>245.96629999999999</v>
      </c>
      <c r="H24" s="70">
        <v>21.426495560089634</v>
      </c>
      <c r="I24" s="58"/>
      <c r="J24" s="60"/>
      <c r="K24" s="72">
        <v>0.28921327830211607</v>
      </c>
    </row>
    <row r="25" spans="1:11" x14ac:dyDescent="0.25">
      <c r="A25" s="54">
        <f t="shared" si="0"/>
        <v>41171</v>
      </c>
      <c r="B25" s="58"/>
      <c r="C25" s="59"/>
      <c r="D25" s="59"/>
      <c r="E25" s="59"/>
      <c r="F25" s="60"/>
      <c r="G25" s="69">
        <v>250.30904233333331</v>
      </c>
      <c r="H25" s="70">
        <v>29.982732077144476</v>
      </c>
      <c r="I25" s="58"/>
      <c r="J25" s="60"/>
      <c r="K25" s="72">
        <v>0.1376160281035958</v>
      </c>
    </row>
    <row r="26" spans="1:11" x14ac:dyDescent="0.25">
      <c r="A26" s="54">
        <f t="shared" si="0"/>
        <v>41172</v>
      </c>
      <c r="B26" s="58"/>
      <c r="C26" s="59"/>
      <c r="D26" s="59"/>
      <c r="E26" s="59"/>
      <c r="F26" s="60"/>
      <c r="G26" s="69">
        <v>247.52947222222221</v>
      </c>
      <c r="H26" s="70">
        <v>15.278621375256366</v>
      </c>
      <c r="I26" s="58"/>
      <c r="J26" s="60"/>
      <c r="K26" s="72">
        <v>0.36252971788570859</v>
      </c>
    </row>
    <row r="27" spans="1:11" x14ac:dyDescent="0.25">
      <c r="A27" s="54">
        <f t="shared" si="0"/>
        <v>41173</v>
      </c>
      <c r="B27" s="58"/>
      <c r="C27" s="59"/>
      <c r="D27" s="59"/>
      <c r="E27" s="59"/>
      <c r="F27" s="60"/>
      <c r="G27" s="69">
        <v>247.66776111111108</v>
      </c>
      <c r="H27" s="70">
        <v>20.405768207575328</v>
      </c>
      <c r="I27" s="58"/>
      <c r="J27" s="60"/>
      <c r="K27" s="72">
        <v>0.21885733592499648</v>
      </c>
    </row>
    <row r="28" spans="1:11" x14ac:dyDescent="0.25">
      <c r="A28" s="54">
        <f t="shared" si="0"/>
        <v>41174</v>
      </c>
      <c r="B28" s="58"/>
      <c r="C28" s="59"/>
      <c r="D28" s="59"/>
      <c r="E28" s="59"/>
      <c r="F28" s="60"/>
      <c r="G28" s="69">
        <v>252.62119105555553</v>
      </c>
      <c r="H28" s="70">
        <v>15.880411891566878</v>
      </c>
      <c r="I28" s="58"/>
      <c r="J28" s="60"/>
      <c r="K28" s="72">
        <v>0.16566463154920869</v>
      </c>
    </row>
    <row r="29" spans="1:11" x14ac:dyDescent="0.25">
      <c r="A29" s="54">
        <f t="shared" si="0"/>
        <v>41175</v>
      </c>
      <c r="B29" s="58"/>
      <c r="C29" s="59"/>
      <c r="D29" s="59"/>
      <c r="E29" s="59"/>
      <c r="F29" s="60"/>
      <c r="G29" s="69">
        <v>246.86461666666665</v>
      </c>
      <c r="H29" s="70">
        <v>30.337738735936583</v>
      </c>
      <c r="I29" s="58"/>
      <c r="J29" s="60"/>
      <c r="K29" s="72">
        <v>0.23972893351588082</v>
      </c>
    </row>
    <row r="30" spans="1:11" x14ac:dyDescent="0.25">
      <c r="A30" s="54">
        <f t="shared" si="0"/>
        <v>41176</v>
      </c>
      <c r="B30" s="58"/>
      <c r="C30" s="59"/>
      <c r="D30" s="59"/>
      <c r="E30" s="59"/>
      <c r="F30" s="60"/>
      <c r="G30" s="69">
        <v>246.92433888888888</v>
      </c>
      <c r="H30" s="70">
        <v>20.222190809712128</v>
      </c>
      <c r="I30" s="58"/>
      <c r="J30" s="60"/>
      <c r="K30" s="72">
        <v>0.22842991352081299</v>
      </c>
    </row>
    <row r="31" spans="1:11" x14ac:dyDescent="0.25">
      <c r="A31" s="54">
        <f t="shared" si="0"/>
        <v>41177</v>
      </c>
      <c r="B31" s="58"/>
      <c r="C31" s="59"/>
      <c r="D31" s="59"/>
      <c r="E31" s="59"/>
      <c r="F31" s="60"/>
      <c r="G31" s="69">
        <v>247.04193888888886</v>
      </c>
      <c r="H31" s="70">
        <v>21.27807138840285</v>
      </c>
      <c r="I31" s="58"/>
      <c r="J31" s="60"/>
      <c r="K31" s="72">
        <v>0.28199487903221376</v>
      </c>
    </row>
    <row r="32" spans="1:11" x14ac:dyDescent="0.25">
      <c r="A32" s="54">
        <f t="shared" si="0"/>
        <v>41178</v>
      </c>
      <c r="B32" s="58"/>
      <c r="C32" s="59"/>
      <c r="D32" s="59"/>
      <c r="E32" s="59"/>
      <c r="F32" s="60"/>
      <c r="G32" s="69">
        <v>247.98933888888888</v>
      </c>
      <c r="H32" s="70">
        <v>21.623387049362275</v>
      </c>
      <c r="I32" s="58"/>
      <c r="J32" s="60"/>
      <c r="K32" s="72">
        <v>0.36102248824270428</v>
      </c>
    </row>
    <row r="33" spans="1:11" x14ac:dyDescent="0.25">
      <c r="A33" s="54">
        <f t="shared" si="0"/>
        <v>41179</v>
      </c>
      <c r="B33" s="58"/>
      <c r="C33" s="59"/>
      <c r="D33" s="59"/>
      <c r="E33" s="59"/>
      <c r="F33" s="60"/>
      <c r="G33" s="69">
        <v>252.73969111111109</v>
      </c>
      <c r="H33" s="70">
        <v>15.10420408770932</v>
      </c>
      <c r="I33" s="58"/>
      <c r="J33" s="60"/>
      <c r="K33" s="72">
        <v>0.20864025608523079</v>
      </c>
    </row>
    <row r="34" spans="1:11" x14ac:dyDescent="0.25">
      <c r="A34" s="54">
        <f t="shared" si="0"/>
        <v>41180</v>
      </c>
      <c r="B34" s="58"/>
      <c r="C34" s="59"/>
      <c r="D34" s="59"/>
      <c r="E34" s="59"/>
      <c r="F34" s="60"/>
      <c r="G34" s="69">
        <v>248.63689444444441</v>
      </c>
      <c r="H34" s="70">
        <v>19.165415041082632</v>
      </c>
      <c r="I34" s="58"/>
      <c r="J34" s="60"/>
      <c r="K34" s="72">
        <v>0.28211871315893383</v>
      </c>
    </row>
    <row r="35" spans="1:11" x14ac:dyDescent="0.25">
      <c r="A35" s="54">
        <f t="shared" si="0"/>
        <v>41181</v>
      </c>
      <c r="B35" s="58"/>
      <c r="C35" s="59"/>
      <c r="D35" s="59"/>
      <c r="E35" s="59"/>
      <c r="F35" s="60"/>
      <c r="G35" s="69">
        <v>247.54382777777775</v>
      </c>
      <c r="H35" s="70">
        <v>29.249551092625783</v>
      </c>
      <c r="I35" s="58"/>
      <c r="J35" s="60"/>
      <c r="K35" s="72">
        <v>9.584084083842985E-2</v>
      </c>
    </row>
    <row r="36" spans="1:11" x14ac:dyDescent="0.25">
      <c r="A36" s="54">
        <f t="shared" si="0"/>
        <v>41182</v>
      </c>
      <c r="B36" s="58"/>
      <c r="C36" s="59"/>
      <c r="D36" s="59"/>
      <c r="E36" s="59"/>
      <c r="F36" s="60"/>
      <c r="G36" s="69">
        <v>244.63844999999998</v>
      </c>
      <c r="H36" s="70">
        <v>17.653216571851555</v>
      </c>
      <c r="I36" s="58"/>
      <c r="J36" s="60"/>
      <c r="K36" s="72">
        <v>0.21570046142867053</v>
      </c>
    </row>
    <row r="37" spans="1:1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</row>
    <row r="38" spans="1:11" ht="15.75" thickBot="1" x14ac:dyDescent="0.3">
      <c r="A38" s="44" t="s">
        <v>21</v>
      </c>
      <c r="B38" s="21"/>
      <c r="C38" s="45"/>
      <c r="D38" s="45"/>
      <c r="E38" s="45"/>
      <c r="F38" s="45"/>
      <c r="G38" s="45">
        <f>+MAX(G7:G36)</f>
        <v>254.96762695555555</v>
      </c>
      <c r="H38" s="45">
        <f>+MAX(H7:H36)</f>
        <v>30.337738735936583</v>
      </c>
      <c r="I38" s="45"/>
      <c r="J38" s="45"/>
      <c r="K38" s="45">
        <f>+MAX(K7:K36)</f>
        <v>0.6591586975282191</v>
      </c>
    </row>
    <row r="39" spans="1:11" x14ac:dyDescent="0.25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x14ac:dyDescent="0.25">
      <c r="A40" s="20" t="s">
        <v>23</v>
      </c>
      <c r="B40" s="89"/>
      <c r="C40" s="90"/>
      <c r="D40" s="90"/>
      <c r="E40" s="90"/>
      <c r="F40" s="90"/>
      <c r="G40" s="90"/>
      <c r="H40" s="90"/>
      <c r="I40" s="90"/>
      <c r="J40" s="90"/>
      <c r="K40" s="91"/>
    </row>
    <row r="41" spans="1:11" x14ac:dyDescent="0.25">
      <c r="A41" s="18"/>
      <c r="B41" s="92"/>
      <c r="C41" s="93"/>
      <c r="D41" s="93"/>
      <c r="E41" s="93"/>
      <c r="F41" s="93"/>
      <c r="G41" s="93"/>
      <c r="H41" s="93"/>
      <c r="I41" s="93"/>
      <c r="J41" s="93"/>
      <c r="K41" s="94"/>
    </row>
    <row r="42" spans="1:11" x14ac:dyDescent="0.25">
      <c r="A42" s="18"/>
      <c r="B42" s="92"/>
      <c r="C42" s="93"/>
      <c r="D42" s="93"/>
      <c r="E42" s="93"/>
      <c r="F42" s="93"/>
      <c r="G42" s="93"/>
      <c r="H42" s="93"/>
      <c r="I42" s="93"/>
      <c r="J42" s="93"/>
      <c r="K42" s="94"/>
    </row>
    <row r="43" spans="1:11" x14ac:dyDescent="0.25">
      <c r="A43" s="18"/>
      <c r="B43" s="92"/>
      <c r="C43" s="93"/>
      <c r="D43" s="93"/>
      <c r="E43" s="93"/>
      <c r="F43" s="93"/>
      <c r="G43" s="93"/>
      <c r="H43" s="93"/>
      <c r="I43" s="93"/>
      <c r="J43" s="93"/>
      <c r="K43" s="94"/>
    </row>
    <row r="44" spans="1:11" x14ac:dyDescent="0.25">
      <c r="A44" s="18"/>
      <c r="B44" s="95"/>
      <c r="C44" s="96"/>
      <c r="D44" s="96"/>
      <c r="E44" s="96"/>
      <c r="F44" s="96"/>
      <c r="G44" s="96"/>
      <c r="H44" s="96"/>
      <c r="I44" s="96"/>
      <c r="J44" s="96"/>
      <c r="K44" s="97"/>
    </row>
  </sheetData>
  <protectedRanges>
    <protectedRange sqref="A2:B4" name="Rango1"/>
    <protectedRange sqref="C4:K4" name="Rango1_1"/>
    <protectedRange sqref="C2:K3" name="Rango1_1_1"/>
  </protectedRanges>
  <mergeCells count="8">
    <mergeCell ref="B40:K44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6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7:A3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view="pageBreakPreview" zoomScale="60" zoomScaleNormal="100" workbookViewId="0">
      <selection sqref="A1:K1"/>
    </sheetView>
  </sheetViews>
  <sheetFormatPr baseColWidth="10" defaultRowHeight="15" x14ac:dyDescent="0.25"/>
  <sheetData>
    <row r="1" spans="1:11" ht="32.25" customHeight="1" x14ac:dyDescent="0.25">
      <c r="A1" s="111" t="s">
        <v>28</v>
      </c>
      <c r="B1" s="112"/>
      <c r="C1" s="112"/>
      <c r="D1" s="112"/>
      <c r="E1" s="112"/>
      <c r="F1" s="112"/>
      <c r="G1" s="112"/>
      <c r="H1" s="112"/>
      <c r="I1" s="112"/>
      <c r="J1" s="112"/>
      <c r="K1" s="113"/>
    </row>
    <row r="2" spans="1:11" x14ac:dyDescent="0.25">
      <c r="A2" s="88" t="s">
        <v>1</v>
      </c>
      <c r="B2" s="101"/>
      <c r="C2" s="87" t="s">
        <v>26</v>
      </c>
      <c r="D2" s="87"/>
      <c r="E2" s="87"/>
      <c r="F2" s="87"/>
      <c r="G2" s="87"/>
      <c r="H2" s="87"/>
      <c r="I2" s="87"/>
      <c r="J2" s="87"/>
      <c r="K2" s="87"/>
    </row>
    <row r="3" spans="1:11" x14ac:dyDescent="0.25">
      <c r="A3" s="88" t="s">
        <v>2</v>
      </c>
      <c r="B3" s="101"/>
      <c r="C3" s="87" t="s">
        <v>24</v>
      </c>
      <c r="D3" s="87"/>
      <c r="E3" s="87"/>
      <c r="F3" s="87"/>
      <c r="G3" s="87"/>
      <c r="H3" s="87"/>
      <c r="I3" s="87"/>
      <c r="J3" s="87"/>
      <c r="K3" s="87"/>
    </row>
    <row r="4" spans="1:11" x14ac:dyDescent="0.25">
      <c r="A4" s="88" t="s">
        <v>3</v>
      </c>
      <c r="B4" s="88"/>
      <c r="C4" s="87" t="s">
        <v>4</v>
      </c>
      <c r="D4" s="87"/>
      <c r="E4" s="22"/>
      <c r="F4" s="22"/>
      <c r="G4" s="22"/>
      <c r="H4" s="22"/>
      <c r="I4" s="22"/>
      <c r="J4" s="22"/>
      <c r="K4" s="22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3" t="s">
        <v>5</v>
      </c>
      <c r="B6" s="46" t="s">
        <v>6</v>
      </c>
      <c r="C6" s="46" t="s">
        <v>7</v>
      </c>
      <c r="D6" s="46" t="s">
        <v>8</v>
      </c>
      <c r="E6" s="47" t="s">
        <v>9</v>
      </c>
      <c r="F6" s="46" t="s">
        <v>10</v>
      </c>
      <c r="G6" s="46" t="s">
        <v>11</v>
      </c>
      <c r="H6" s="46" t="s">
        <v>12</v>
      </c>
      <c r="I6" s="46" t="s">
        <v>13</v>
      </c>
      <c r="J6" s="46" t="s">
        <v>14</v>
      </c>
      <c r="K6" s="46" t="s">
        <v>15</v>
      </c>
    </row>
    <row r="7" spans="1:11" x14ac:dyDescent="0.25">
      <c r="A7" s="53">
        <v>41153</v>
      </c>
      <c r="B7" s="55"/>
      <c r="C7" s="56"/>
      <c r="D7" s="56"/>
      <c r="E7" s="56"/>
      <c r="F7" s="57"/>
      <c r="G7" s="67">
        <v>244.65224444444442</v>
      </c>
      <c r="H7" s="68">
        <v>11.557190450032552</v>
      </c>
      <c r="I7" s="55"/>
      <c r="J7" s="57"/>
      <c r="K7" s="71">
        <v>0</v>
      </c>
    </row>
    <row r="8" spans="1:11" x14ac:dyDescent="0.25">
      <c r="A8" s="54">
        <f>+A7+1</f>
        <v>41154</v>
      </c>
      <c r="B8" s="58"/>
      <c r="C8" s="59"/>
      <c r="D8" s="59"/>
      <c r="E8" s="59"/>
      <c r="F8" s="60"/>
      <c r="G8" s="69">
        <v>242.11251111111108</v>
      </c>
      <c r="H8" s="70">
        <v>11.085148304384331</v>
      </c>
      <c r="I8" s="58"/>
      <c r="J8" s="60"/>
      <c r="K8" s="72">
        <v>0</v>
      </c>
    </row>
    <row r="9" spans="1:11" x14ac:dyDescent="0.25">
      <c r="A9" s="54">
        <f t="shared" ref="A9:A36" si="0">+A8+1</f>
        <v>41155</v>
      </c>
      <c r="B9" s="58"/>
      <c r="C9" s="59"/>
      <c r="D9" s="59"/>
      <c r="E9" s="59"/>
      <c r="F9" s="60"/>
      <c r="G9" s="69">
        <v>242.26012222222221</v>
      </c>
      <c r="H9" s="70">
        <v>12.089856673910916</v>
      </c>
      <c r="I9" s="58"/>
      <c r="J9" s="60"/>
      <c r="K9" s="72">
        <v>0</v>
      </c>
    </row>
    <row r="10" spans="1:11" x14ac:dyDescent="0.25">
      <c r="A10" s="54">
        <f t="shared" si="0"/>
        <v>41156</v>
      </c>
      <c r="B10" s="58"/>
      <c r="C10" s="59"/>
      <c r="D10" s="59"/>
      <c r="E10" s="59"/>
      <c r="F10" s="60"/>
      <c r="G10" s="69">
        <v>246.52840555555554</v>
      </c>
      <c r="H10" s="70">
        <v>12.325590893460911</v>
      </c>
      <c r="I10" s="58"/>
      <c r="J10" s="60"/>
      <c r="K10" s="72">
        <v>0</v>
      </c>
    </row>
    <row r="11" spans="1:11" x14ac:dyDescent="0.25">
      <c r="A11" s="54">
        <f t="shared" si="0"/>
        <v>41157</v>
      </c>
      <c r="B11" s="58"/>
      <c r="C11" s="59"/>
      <c r="D11" s="59"/>
      <c r="E11" s="59"/>
      <c r="F11" s="60"/>
      <c r="G11" s="69">
        <v>234.37021666666664</v>
      </c>
      <c r="H11" s="70">
        <v>12.111574488376226</v>
      </c>
      <c r="I11" s="58"/>
      <c r="J11" s="60"/>
      <c r="K11" s="72">
        <v>0</v>
      </c>
    </row>
    <row r="12" spans="1:11" x14ac:dyDescent="0.25">
      <c r="A12" s="54">
        <f t="shared" si="0"/>
        <v>41158</v>
      </c>
      <c r="B12" s="58"/>
      <c r="C12" s="59"/>
      <c r="D12" s="59"/>
      <c r="E12" s="59"/>
      <c r="F12" s="60"/>
      <c r="G12" s="69">
        <v>241.11862777777776</v>
      </c>
      <c r="H12" s="70">
        <v>13.080372301737468</v>
      </c>
      <c r="I12" s="58"/>
      <c r="J12" s="60"/>
      <c r="K12" s="72">
        <v>0</v>
      </c>
    </row>
    <row r="13" spans="1:11" x14ac:dyDescent="0.25">
      <c r="A13" s="54">
        <f t="shared" si="0"/>
        <v>41159</v>
      </c>
      <c r="B13" s="58"/>
      <c r="C13" s="59"/>
      <c r="D13" s="59"/>
      <c r="E13" s="59"/>
      <c r="F13" s="60"/>
      <c r="G13" s="69">
        <v>230.06319444444443</v>
      </c>
      <c r="H13" s="70">
        <v>12.440821761180016</v>
      </c>
      <c r="I13" s="58"/>
      <c r="J13" s="60"/>
      <c r="K13" s="72">
        <v>0</v>
      </c>
    </row>
    <row r="14" spans="1:11" x14ac:dyDescent="0.25">
      <c r="A14" s="54">
        <f t="shared" si="0"/>
        <v>41160</v>
      </c>
      <c r="B14" s="58"/>
      <c r="C14" s="59"/>
      <c r="D14" s="59"/>
      <c r="E14" s="59"/>
      <c r="F14" s="60"/>
      <c r="G14" s="69">
        <v>240.1068611111111</v>
      </c>
      <c r="H14" s="70">
        <v>12.261956868548376</v>
      </c>
      <c r="I14" s="58"/>
      <c r="J14" s="60"/>
      <c r="K14" s="72">
        <v>0</v>
      </c>
    </row>
    <row r="15" spans="1:11" x14ac:dyDescent="0.25">
      <c r="A15" s="54">
        <f t="shared" si="0"/>
        <v>41161</v>
      </c>
      <c r="B15" s="58"/>
      <c r="C15" s="59"/>
      <c r="D15" s="59"/>
      <c r="E15" s="59"/>
      <c r="F15" s="60"/>
      <c r="G15" s="69">
        <v>244.94762222222221</v>
      </c>
      <c r="H15" s="70">
        <v>8.9680871448075088</v>
      </c>
      <c r="I15" s="58"/>
      <c r="J15" s="60"/>
      <c r="K15" s="72">
        <v>0</v>
      </c>
    </row>
    <row r="16" spans="1:11" x14ac:dyDescent="0.25">
      <c r="A16" s="54">
        <f t="shared" si="0"/>
        <v>41162</v>
      </c>
      <c r="B16" s="58"/>
      <c r="C16" s="59"/>
      <c r="D16" s="59"/>
      <c r="E16" s="59"/>
      <c r="F16" s="60"/>
      <c r="G16" s="69">
        <v>242.43207166666664</v>
      </c>
      <c r="H16" s="70">
        <v>8.1852052038141601</v>
      </c>
      <c r="I16" s="58"/>
      <c r="J16" s="60"/>
      <c r="K16" s="72">
        <v>0</v>
      </c>
    </row>
    <row r="17" spans="1:11" x14ac:dyDescent="0.25">
      <c r="A17" s="54">
        <f t="shared" si="0"/>
        <v>41163</v>
      </c>
      <c r="B17" s="58"/>
      <c r="C17" s="59"/>
      <c r="D17" s="59"/>
      <c r="E17" s="59"/>
      <c r="F17" s="60"/>
      <c r="G17" s="69">
        <v>242.43207222222219</v>
      </c>
      <c r="H17" s="70">
        <v>9.1315623819404852</v>
      </c>
      <c r="I17" s="58"/>
      <c r="J17" s="60"/>
      <c r="K17" s="72">
        <v>0</v>
      </c>
    </row>
    <row r="18" spans="1:11" x14ac:dyDescent="0.25">
      <c r="A18" s="54">
        <f t="shared" si="0"/>
        <v>41164</v>
      </c>
      <c r="B18" s="58"/>
      <c r="C18" s="59"/>
      <c r="D18" s="59"/>
      <c r="E18" s="59"/>
      <c r="F18" s="60"/>
      <c r="G18" s="69">
        <v>240.23312777777775</v>
      </c>
      <c r="H18" s="70">
        <v>9.755424479466841</v>
      </c>
      <c r="I18" s="58"/>
      <c r="J18" s="60"/>
      <c r="K18" s="72">
        <v>0</v>
      </c>
    </row>
    <row r="19" spans="1:11" x14ac:dyDescent="0.25">
      <c r="A19" s="54">
        <f t="shared" si="0"/>
        <v>41165</v>
      </c>
      <c r="B19" s="58"/>
      <c r="C19" s="59"/>
      <c r="D19" s="59"/>
      <c r="E19" s="59"/>
      <c r="F19" s="60"/>
      <c r="G19" s="69">
        <v>237.68096055555554</v>
      </c>
      <c r="H19" s="70">
        <v>11.971225997270176</v>
      </c>
      <c r="I19" s="58"/>
      <c r="J19" s="60"/>
      <c r="K19" s="72">
        <v>0</v>
      </c>
    </row>
    <row r="20" spans="1:11" x14ac:dyDescent="0.25">
      <c r="A20" s="54">
        <f t="shared" si="0"/>
        <v>41166</v>
      </c>
      <c r="B20" s="58"/>
      <c r="C20" s="59"/>
      <c r="D20" s="59"/>
      <c r="E20" s="59"/>
      <c r="F20" s="60"/>
      <c r="G20" s="69">
        <v>240.40643888888886</v>
      </c>
      <c r="H20" s="70">
        <v>10.375012396235899</v>
      </c>
      <c r="I20" s="58"/>
      <c r="J20" s="60"/>
      <c r="K20" s="72">
        <v>0</v>
      </c>
    </row>
    <row r="21" spans="1:11" x14ac:dyDescent="0.25">
      <c r="A21" s="54">
        <f t="shared" si="0"/>
        <v>41167</v>
      </c>
      <c r="B21" s="58"/>
      <c r="C21" s="59"/>
      <c r="D21" s="59"/>
      <c r="E21" s="59"/>
      <c r="F21" s="60"/>
      <c r="G21" s="69">
        <v>242.21256111111109</v>
      </c>
      <c r="H21" s="70">
        <v>9.8598715816788971</v>
      </c>
      <c r="I21" s="58"/>
      <c r="J21" s="60"/>
      <c r="K21" s="72">
        <v>0</v>
      </c>
    </row>
    <row r="22" spans="1:11" x14ac:dyDescent="0.25">
      <c r="A22" s="54">
        <f t="shared" si="0"/>
        <v>41168</v>
      </c>
      <c r="B22" s="58"/>
      <c r="C22" s="59"/>
      <c r="D22" s="59"/>
      <c r="E22" s="59"/>
      <c r="F22" s="60"/>
      <c r="G22" s="69">
        <v>242.10948888888888</v>
      </c>
      <c r="H22" s="70">
        <v>9.5202317237854004</v>
      </c>
      <c r="I22" s="58"/>
      <c r="J22" s="60"/>
      <c r="K22" s="72">
        <v>0</v>
      </c>
    </row>
    <row r="23" spans="1:11" x14ac:dyDescent="0.25">
      <c r="A23" s="54">
        <f t="shared" si="0"/>
        <v>41169</v>
      </c>
      <c r="B23" s="58"/>
      <c r="C23" s="59"/>
      <c r="D23" s="59"/>
      <c r="E23" s="59"/>
      <c r="F23" s="60"/>
      <c r="G23" s="69">
        <v>239.26726111111108</v>
      </c>
      <c r="H23" s="70">
        <v>9.4291303560344648</v>
      </c>
      <c r="I23" s="58"/>
      <c r="J23" s="60"/>
      <c r="K23" s="72">
        <v>0</v>
      </c>
    </row>
    <row r="24" spans="1:11" x14ac:dyDescent="0.25">
      <c r="A24" s="54">
        <f t="shared" si="0"/>
        <v>41170</v>
      </c>
      <c r="B24" s="58"/>
      <c r="C24" s="59"/>
      <c r="D24" s="59"/>
      <c r="E24" s="59"/>
      <c r="F24" s="60"/>
      <c r="G24" s="69">
        <v>239.1876111111111</v>
      </c>
      <c r="H24" s="70">
        <v>9.4862064359973353</v>
      </c>
      <c r="I24" s="58"/>
      <c r="J24" s="60"/>
      <c r="K24" s="72">
        <v>0</v>
      </c>
    </row>
    <row r="25" spans="1:11" x14ac:dyDescent="0.25">
      <c r="A25" s="54">
        <f t="shared" si="0"/>
        <v>41171</v>
      </c>
      <c r="B25" s="58"/>
      <c r="C25" s="59"/>
      <c r="D25" s="59"/>
      <c r="E25" s="59"/>
      <c r="F25" s="60"/>
      <c r="G25" s="69">
        <v>238.9898722222222</v>
      </c>
      <c r="H25" s="70">
        <v>11.051094373067217</v>
      </c>
      <c r="I25" s="58"/>
      <c r="J25" s="60"/>
      <c r="K25" s="72">
        <v>0</v>
      </c>
    </row>
    <row r="26" spans="1:11" x14ac:dyDescent="0.25">
      <c r="A26" s="54">
        <f t="shared" si="0"/>
        <v>41172</v>
      </c>
      <c r="B26" s="58"/>
      <c r="C26" s="59"/>
      <c r="D26" s="59"/>
      <c r="E26" s="59"/>
      <c r="F26" s="60"/>
      <c r="G26" s="69">
        <v>238.11963277777775</v>
      </c>
      <c r="H26" s="70">
        <v>10.514049737272668</v>
      </c>
      <c r="I26" s="58"/>
      <c r="J26" s="60"/>
      <c r="K26" s="72">
        <v>0</v>
      </c>
    </row>
    <row r="27" spans="1:11" x14ac:dyDescent="0.25">
      <c r="A27" s="54">
        <f t="shared" si="0"/>
        <v>41173</v>
      </c>
      <c r="B27" s="58"/>
      <c r="C27" s="59"/>
      <c r="D27" s="59"/>
      <c r="E27" s="59"/>
      <c r="F27" s="60"/>
      <c r="G27" s="69">
        <v>241.3051222222222</v>
      </c>
      <c r="H27" s="70">
        <v>11.589302444458006</v>
      </c>
      <c r="I27" s="58"/>
      <c r="J27" s="60"/>
      <c r="K27" s="72">
        <v>0</v>
      </c>
    </row>
    <row r="28" spans="1:11" x14ac:dyDescent="0.25">
      <c r="A28" s="54">
        <f t="shared" si="0"/>
        <v>41174</v>
      </c>
      <c r="B28" s="58"/>
      <c r="C28" s="59"/>
      <c r="D28" s="59"/>
      <c r="E28" s="59"/>
      <c r="F28" s="60"/>
      <c r="G28" s="69">
        <v>242.75654999999998</v>
      </c>
      <c r="H28" s="70">
        <v>10.502774236111938</v>
      </c>
      <c r="I28" s="58"/>
      <c r="J28" s="60"/>
      <c r="K28" s="72">
        <v>0</v>
      </c>
    </row>
    <row r="29" spans="1:11" x14ac:dyDescent="0.25">
      <c r="A29" s="54">
        <f t="shared" si="0"/>
        <v>41175</v>
      </c>
      <c r="B29" s="58"/>
      <c r="C29" s="59"/>
      <c r="D29" s="59"/>
      <c r="E29" s="59"/>
      <c r="F29" s="60"/>
      <c r="G29" s="69">
        <v>241.6484111111111</v>
      </c>
      <c r="H29" s="70">
        <v>10.949140015449681</v>
      </c>
      <c r="I29" s="58"/>
      <c r="J29" s="60"/>
      <c r="K29" s="72">
        <v>0</v>
      </c>
    </row>
    <row r="30" spans="1:11" x14ac:dyDescent="0.25">
      <c r="A30" s="54">
        <f t="shared" si="0"/>
        <v>41176</v>
      </c>
      <c r="B30" s="58"/>
      <c r="C30" s="59"/>
      <c r="D30" s="59"/>
      <c r="E30" s="59"/>
      <c r="F30" s="60"/>
      <c r="G30" s="69">
        <v>241.47956111111108</v>
      </c>
      <c r="H30" s="70">
        <v>10.908442639821436</v>
      </c>
      <c r="I30" s="58"/>
      <c r="J30" s="60"/>
      <c r="K30" s="72">
        <v>0</v>
      </c>
    </row>
    <row r="31" spans="1:11" x14ac:dyDescent="0.25">
      <c r="A31" s="54">
        <f t="shared" si="0"/>
        <v>41177</v>
      </c>
      <c r="B31" s="58"/>
      <c r="C31" s="59"/>
      <c r="D31" s="59"/>
      <c r="E31" s="59"/>
      <c r="F31" s="60"/>
      <c r="G31" s="69">
        <v>241.40404444444442</v>
      </c>
      <c r="H31" s="70">
        <v>10.433303451538086</v>
      </c>
      <c r="I31" s="58"/>
      <c r="J31" s="60"/>
      <c r="K31" s="72">
        <v>0</v>
      </c>
    </row>
    <row r="32" spans="1:11" x14ac:dyDescent="0.25">
      <c r="A32" s="54">
        <f t="shared" si="0"/>
        <v>41178</v>
      </c>
      <c r="B32" s="58"/>
      <c r="C32" s="59"/>
      <c r="D32" s="59"/>
      <c r="E32" s="59"/>
      <c r="F32" s="60"/>
      <c r="G32" s="69">
        <v>222.8712222222222</v>
      </c>
      <c r="H32" s="70">
        <v>9.719429274699106</v>
      </c>
      <c r="I32" s="58"/>
      <c r="J32" s="60"/>
      <c r="K32" s="72">
        <v>0</v>
      </c>
    </row>
    <row r="33" spans="1:11" x14ac:dyDescent="0.25">
      <c r="A33" s="54">
        <f t="shared" si="0"/>
        <v>41179</v>
      </c>
      <c r="B33" s="58"/>
      <c r="C33" s="59"/>
      <c r="D33" s="59"/>
      <c r="E33" s="59"/>
      <c r="F33" s="60"/>
      <c r="G33" s="69">
        <v>241.93374999999997</v>
      </c>
      <c r="H33" s="70">
        <v>11.380653327124518</v>
      </c>
      <c r="I33" s="58"/>
      <c r="J33" s="60"/>
      <c r="K33" s="72">
        <v>0</v>
      </c>
    </row>
    <row r="34" spans="1:11" x14ac:dyDescent="0.25">
      <c r="A34" s="54">
        <f t="shared" si="0"/>
        <v>41180</v>
      </c>
      <c r="B34" s="58"/>
      <c r="C34" s="59"/>
      <c r="D34" s="59"/>
      <c r="E34" s="59"/>
      <c r="F34" s="60"/>
      <c r="G34" s="69">
        <v>242.26849999999999</v>
      </c>
      <c r="H34" s="70">
        <v>12.318203054247965</v>
      </c>
      <c r="I34" s="58"/>
      <c r="J34" s="60"/>
      <c r="K34" s="72">
        <v>0</v>
      </c>
    </row>
    <row r="35" spans="1:11" x14ac:dyDescent="0.25">
      <c r="A35" s="54">
        <f t="shared" si="0"/>
        <v>41181</v>
      </c>
      <c r="B35" s="58"/>
      <c r="C35" s="59"/>
      <c r="D35" s="59"/>
      <c r="E35" s="59"/>
      <c r="F35" s="60"/>
      <c r="G35" s="69">
        <v>234.82452777777775</v>
      </c>
      <c r="H35" s="70">
        <v>10.477283159891764</v>
      </c>
      <c r="I35" s="58"/>
      <c r="J35" s="60"/>
      <c r="K35" s="72">
        <v>0</v>
      </c>
    </row>
    <row r="36" spans="1:11" x14ac:dyDescent="0.25">
      <c r="A36" s="54">
        <f t="shared" si="0"/>
        <v>41182</v>
      </c>
      <c r="B36" s="58"/>
      <c r="C36" s="59"/>
      <c r="D36" s="59"/>
      <c r="E36" s="59"/>
      <c r="F36" s="60"/>
      <c r="G36" s="69">
        <v>238.35333888888886</v>
      </c>
      <c r="H36" s="70">
        <v>8.9049643208868208</v>
      </c>
      <c r="I36" s="58"/>
      <c r="J36" s="60"/>
      <c r="K36" s="72">
        <v>0</v>
      </c>
    </row>
    <row r="37" spans="1:1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</row>
    <row r="38" spans="1:11" ht="15.75" thickBot="1" x14ac:dyDescent="0.3">
      <c r="A38" s="44" t="s">
        <v>19</v>
      </c>
      <c r="B38" s="21"/>
      <c r="C38" s="45"/>
      <c r="D38" s="45"/>
      <c r="E38" s="45"/>
      <c r="F38" s="45"/>
      <c r="G38" s="45">
        <f>+MIN(G7:G36)</f>
        <v>222.8712222222222</v>
      </c>
      <c r="H38" s="45">
        <f>+MIN(H7:H36)</f>
        <v>8.1852052038141601</v>
      </c>
      <c r="I38" s="45"/>
      <c r="J38" s="45"/>
      <c r="K38" s="45">
        <f>+MIN(K7:K36)</f>
        <v>0</v>
      </c>
    </row>
    <row r="39" spans="1:11" x14ac:dyDescent="0.25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x14ac:dyDescent="0.25">
      <c r="A40" s="20" t="s">
        <v>23</v>
      </c>
      <c r="B40" s="102"/>
      <c r="C40" s="103"/>
      <c r="D40" s="103"/>
      <c r="E40" s="103"/>
      <c r="F40" s="103"/>
      <c r="G40" s="103"/>
      <c r="H40" s="103"/>
      <c r="I40" s="103"/>
      <c r="J40" s="103"/>
      <c r="K40" s="104"/>
    </row>
    <row r="41" spans="1:11" x14ac:dyDescent="0.25">
      <c r="A41" s="18"/>
      <c r="B41" s="105"/>
      <c r="C41" s="106"/>
      <c r="D41" s="106"/>
      <c r="E41" s="106"/>
      <c r="F41" s="106"/>
      <c r="G41" s="106"/>
      <c r="H41" s="106"/>
      <c r="I41" s="106"/>
      <c r="J41" s="106"/>
      <c r="K41" s="107"/>
    </row>
    <row r="42" spans="1:11" x14ac:dyDescent="0.25">
      <c r="A42" s="18"/>
      <c r="B42" s="105"/>
      <c r="C42" s="106"/>
      <c r="D42" s="106"/>
      <c r="E42" s="106"/>
      <c r="F42" s="106"/>
      <c r="G42" s="106"/>
      <c r="H42" s="106"/>
      <c r="I42" s="106"/>
      <c r="J42" s="106"/>
      <c r="K42" s="107"/>
    </row>
    <row r="43" spans="1:11" x14ac:dyDescent="0.25">
      <c r="A43" s="18"/>
      <c r="B43" s="105"/>
      <c r="C43" s="106"/>
      <c r="D43" s="106"/>
      <c r="E43" s="106"/>
      <c r="F43" s="106"/>
      <c r="G43" s="106"/>
      <c r="H43" s="106"/>
      <c r="I43" s="106"/>
      <c r="J43" s="106"/>
      <c r="K43" s="107"/>
    </row>
    <row r="44" spans="1:11" x14ac:dyDescent="0.25">
      <c r="A44" s="18"/>
      <c r="B44" s="108"/>
      <c r="C44" s="109"/>
      <c r="D44" s="109"/>
      <c r="E44" s="109"/>
      <c r="F44" s="109"/>
      <c r="G44" s="109"/>
      <c r="H44" s="109"/>
      <c r="I44" s="109"/>
      <c r="J44" s="109"/>
      <c r="K44" s="110"/>
    </row>
  </sheetData>
  <protectedRanges>
    <protectedRange sqref="A2:B4" name="Rango1"/>
    <protectedRange sqref="C4:K4" name="Rango1_1"/>
    <protectedRange sqref="C2:K3" name="Rango1_1_1"/>
  </protectedRanges>
  <mergeCells count="8">
    <mergeCell ref="B40:K44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6">
      <formula1>40909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6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tabSelected="1" view="pageBreakPreview" zoomScale="60" zoomScaleNormal="90" workbookViewId="0">
      <selection sqref="A1:N1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" customWidth="1"/>
    <col min="13" max="14" width="10.7109375" customWidth="1"/>
  </cols>
  <sheetData>
    <row r="1" spans="1:14" ht="32.25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5"/>
    </row>
    <row r="2" spans="1:14" s="24" customFormat="1" ht="9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86" t="s">
        <v>1</v>
      </c>
      <c r="B3" s="86"/>
      <c r="C3" s="87" t="s">
        <v>26</v>
      </c>
      <c r="D3" s="87"/>
      <c r="E3" s="87"/>
      <c r="F3" s="87"/>
      <c r="G3" s="87"/>
      <c r="H3" s="87"/>
      <c r="I3" s="87"/>
      <c r="J3" s="87"/>
      <c r="K3" s="87"/>
      <c r="L3" s="1"/>
      <c r="M3" s="2"/>
      <c r="N3" s="2"/>
    </row>
    <row r="4" spans="1:14" x14ac:dyDescent="0.25">
      <c r="A4" s="88" t="s">
        <v>2</v>
      </c>
      <c r="B4" s="86"/>
      <c r="C4" s="87" t="s">
        <v>25</v>
      </c>
      <c r="D4" s="87"/>
      <c r="E4" s="87"/>
      <c r="F4" s="87"/>
      <c r="G4" s="87"/>
      <c r="H4" s="87"/>
      <c r="I4" s="87"/>
      <c r="J4" s="87"/>
      <c r="K4" s="87"/>
      <c r="L4" s="1"/>
      <c r="M4" s="2"/>
      <c r="N4" s="2"/>
    </row>
    <row r="5" spans="1:14" x14ac:dyDescent="0.25">
      <c r="A5" s="88" t="s">
        <v>3</v>
      </c>
      <c r="B5" s="88"/>
      <c r="C5" s="87" t="s">
        <v>4</v>
      </c>
      <c r="D5" s="87"/>
      <c r="E5" s="22"/>
      <c r="F5" s="22"/>
      <c r="G5" s="22"/>
      <c r="H5" s="22"/>
      <c r="I5" s="22"/>
      <c r="J5" s="22"/>
      <c r="K5" s="22"/>
      <c r="L5" s="3"/>
    </row>
    <row r="6" spans="1:14" ht="9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4" ht="39" thickBot="1" x14ac:dyDescent="0.3">
      <c r="A7" s="26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27" t="s">
        <v>15</v>
      </c>
      <c r="L7" s="6"/>
      <c r="M7" s="40" t="s">
        <v>16</v>
      </c>
      <c r="N7" s="41" t="s">
        <v>17</v>
      </c>
    </row>
    <row r="8" spans="1:14" x14ac:dyDescent="0.25">
      <c r="A8" s="28">
        <f>+'Gloria a Dios'!A8</f>
        <v>41153</v>
      </c>
      <c r="B8" s="7">
        <v>93.22</v>
      </c>
      <c r="C8" s="8">
        <v>0.43099999999999999</v>
      </c>
      <c r="D8" s="8">
        <v>1.7829999999999999</v>
      </c>
      <c r="E8" s="8">
        <v>2.2130000000000001</v>
      </c>
      <c r="F8" s="8">
        <v>3.9969999999999999</v>
      </c>
      <c r="G8" s="8">
        <v>248.89884490453832</v>
      </c>
      <c r="H8" s="8">
        <v>13.512728908335731</v>
      </c>
      <c r="I8" s="8">
        <v>38.457000000000001</v>
      </c>
      <c r="J8" s="8">
        <v>49.966999999999999</v>
      </c>
      <c r="K8" s="66">
        <v>0.10896742946854163</v>
      </c>
      <c r="L8" s="25"/>
      <c r="M8" s="48">
        <v>0.2</v>
      </c>
      <c r="N8" s="49">
        <v>5.0000000000000001E-3</v>
      </c>
    </row>
    <row r="9" spans="1:14" x14ac:dyDescent="0.25">
      <c r="A9" s="28">
        <f>+'Gloria a Dios'!A9</f>
        <v>41154</v>
      </c>
      <c r="B9" s="9">
        <v>93.427000000000007</v>
      </c>
      <c r="C9" s="10">
        <v>0.43</v>
      </c>
      <c r="D9" s="11">
        <v>1.8359999999999999</v>
      </c>
      <c r="E9" s="10">
        <v>2.266</v>
      </c>
      <c r="F9" s="10">
        <v>3.7549999999999999</v>
      </c>
      <c r="G9" s="11">
        <v>246.93544978169012</v>
      </c>
      <c r="H9" s="11">
        <v>13.708905535754122</v>
      </c>
      <c r="I9" s="10">
        <v>38.356000000000002</v>
      </c>
      <c r="J9" s="11">
        <v>49.886000000000003</v>
      </c>
      <c r="K9" s="66">
        <v>9.2204401987555626E-2</v>
      </c>
      <c r="L9" s="25"/>
      <c r="M9" s="37"/>
      <c r="N9" s="37"/>
    </row>
    <row r="10" spans="1:14" x14ac:dyDescent="0.25">
      <c r="A10" s="28">
        <f>+'Gloria a Dios'!A10</f>
        <v>41155</v>
      </c>
      <c r="B10" s="9">
        <v>93.233000000000004</v>
      </c>
      <c r="C10" s="10">
        <v>0.40799999999999997</v>
      </c>
      <c r="D10" s="11">
        <v>1.88</v>
      </c>
      <c r="E10" s="10">
        <v>2.2879999999999998</v>
      </c>
      <c r="F10" s="10">
        <v>3.8860000000000001</v>
      </c>
      <c r="G10" s="11">
        <v>246.87271281249997</v>
      </c>
      <c r="H10" s="11">
        <v>14.15208534938486</v>
      </c>
      <c r="I10" s="10">
        <v>38.411999999999999</v>
      </c>
      <c r="J10" s="11">
        <v>49.912999999999997</v>
      </c>
      <c r="K10" s="66">
        <v>8.7378263527285394E-2</v>
      </c>
      <c r="L10" s="25"/>
      <c r="M10" s="37"/>
      <c r="N10" s="37"/>
    </row>
    <row r="11" spans="1:14" x14ac:dyDescent="0.25">
      <c r="A11" s="28">
        <f>+'Gloria a Dios'!A11</f>
        <v>41156</v>
      </c>
      <c r="B11" s="9">
        <v>93.474000000000004</v>
      </c>
      <c r="C11" s="10">
        <v>0.43</v>
      </c>
      <c r="D11" s="11">
        <v>1.798</v>
      </c>
      <c r="E11" s="10">
        <v>2.2269999999999999</v>
      </c>
      <c r="F11" s="10">
        <v>3.7210000000000001</v>
      </c>
      <c r="G11" s="11">
        <v>241.70341666666664</v>
      </c>
      <c r="H11" s="11">
        <v>14.010481403249605</v>
      </c>
      <c r="I11" s="10">
        <v>38.383000000000003</v>
      </c>
      <c r="J11" s="11">
        <v>49.918999999999997</v>
      </c>
      <c r="K11" s="66">
        <v>9.3519734074948319E-2</v>
      </c>
      <c r="L11" s="25"/>
      <c r="M11" s="37"/>
      <c r="N11" s="37"/>
    </row>
    <row r="12" spans="1:14" x14ac:dyDescent="0.25">
      <c r="A12" s="28">
        <f>+'Gloria a Dios'!A12</f>
        <v>41157</v>
      </c>
      <c r="B12" s="9">
        <v>93.53</v>
      </c>
      <c r="C12" s="10">
        <v>0.44400000000000001</v>
      </c>
      <c r="D12" s="11">
        <v>1.7229999999999999</v>
      </c>
      <c r="E12" s="10">
        <v>2.1669999999999998</v>
      </c>
      <c r="F12" s="10">
        <v>3.7490000000000001</v>
      </c>
      <c r="G12" s="11">
        <v>243.85879999999997</v>
      </c>
      <c r="H12" s="11">
        <v>14.218894693954732</v>
      </c>
      <c r="I12" s="10">
        <v>38.396999999999998</v>
      </c>
      <c r="J12" s="11">
        <v>49.95</v>
      </c>
      <c r="K12" s="66">
        <v>7.9827487331268099E-2</v>
      </c>
      <c r="L12" s="25"/>
      <c r="M12" s="37"/>
      <c r="N12" s="37"/>
    </row>
    <row r="13" spans="1:14" x14ac:dyDescent="0.25">
      <c r="A13" s="28">
        <f>+'Gloria a Dios'!A13</f>
        <v>41158</v>
      </c>
      <c r="B13" s="9">
        <v>93.138999999999996</v>
      </c>
      <c r="C13" s="10">
        <v>0.433</v>
      </c>
      <c r="D13" s="11">
        <v>1.728</v>
      </c>
      <c r="E13" s="10">
        <v>2.16</v>
      </c>
      <c r="F13" s="10">
        <v>4.1749999999999998</v>
      </c>
      <c r="G13" s="11">
        <v>240.85914999999997</v>
      </c>
      <c r="H13" s="11">
        <v>14.788074704558092</v>
      </c>
      <c r="I13" s="10">
        <v>38.497</v>
      </c>
      <c r="J13" s="11">
        <v>50.014000000000003</v>
      </c>
      <c r="K13" s="66">
        <v>0.10447387557277056</v>
      </c>
      <c r="L13" s="25"/>
      <c r="M13" s="37"/>
      <c r="N13" s="37"/>
    </row>
    <row r="14" spans="1:14" x14ac:dyDescent="0.25">
      <c r="A14" s="28">
        <f>+'Gloria a Dios'!A14</f>
        <v>41159</v>
      </c>
      <c r="B14" s="9">
        <v>92.807000000000002</v>
      </c>
      <c r="C14" s="10">
        <v>0.436</v>
      </c>
      <c r="D14" s="10">
        <v>1.778</v>
      </c>
      <c r="E14" s="10">
        <v>2.214</v>
      </c>
      <c r="F14" s="10">
        <v>4.38</v>
      </c>
      <c r="G14" s="11">
        <v>238.82185555555554</v>
      </c>
      <c r="H14" s="11">
        <v>14.564274229964235</v>
      </c>
      <c r="I14" s="10">
        <v>38.579000000000001</v>
      </c>
      <c r="J14" s="11">
        <v>50.036000000000001</v>
      </c>
      <c r="K14" s="66">
        <v>0.1132317750525843</v>
      </c>
      <c r="L14" s="25"/>
      <c r="M14" s="37"/>
      <c r="N14" s="37"/>
    </row>
    <row r="15" spans="1:14" x14ac:dyDescent="0.25">
      <c r="A15" s="28">
        <f>+'Gloria a Dios'!A15</f>
        <v>41160</v>
      </c>
      <c r="B15" s="9">
        <v>92.16</v>
      </c>
      <c r="C15" s="10">
        <v>0.373</v>
      </c>
      <c r="D15" s="10">
        <v>1.9079999999999999</v>
      </c>
      <c r="E15" s="10">
        <v>2.2810000000000001</v>
      </c>
      <c r="F15" s="10">
        <v>4.8810000000000002</v>
      </c>
      <c r="G15" s="11">
        <v>242.75125555555553</v>
      </c>
      <c r="H15" s="11">
        <v>13.977185029894494</v>
      </c>
      <c r="I15" s="10">
        <v>38.747999999999998</v>
      </c>
      <c r="J15" s="11">
        <v>50.119</v>
      </c>
      <c r="K15" s="66">
        <v>8.5684019204206846E-2</v>
      </c>
      <c r="L15" s="25"/>
      <c r="M15" s="37"/>
      <c r="N15" s="37"/>
    </row>
    <row r="16" spans="1:14" x14ac:dyDescent="0.25">
      <c r="A16" s="28">
        <f>+'Gloria a Dios'!A16</f>
        <v>41161</v>
      </c>
      <c r="B16" s="9">
        <v>92.655000000000001</v>
      </c>
      <c r="C16" s="10">
        <v>0.434</v>
      </c>
      <c r="D16" s="10">
        <v>1.792</v>
      </c>
      <c r="E16" s="10">
        <v>2.226</v>
      </c>
      <c r="F16" s="10">
        <v>4.5179999999999998</v>
      </c>
      <c r="G16" s="11">
        <v>243.42412777777776</v>
      </c>
      <c r="H16" s="11">
        <v>11.035182979842958</v>
      </c>
      <c r="I16" s="10">
        <v>38.618000000000002</v>
      </c>
      <c r="J16" s="11">
        <v>50.054000000000002</v>
      </c>
      <c r="K16" s="66">
        <v>3.2722809231340612E-2</v>
      </c>
      <c r="L16" s="25"/>
      <c r="M16" s="37"/>
      <c r="N16" s="37"/>
    </row>
    <row r="17" spans="1:14" x14ac:dyDescent="0.25">
      <c r="A17" s="28">
        <f>+'Gloria a Dios'!A17</f>
        <v>41162</v>
      </c>
      <c r="B17" s="9">
        <v>92.613</v>
      </c>
      <c r="C17" s="10">
        <v>0.45400000000000001</v>
      </c>
      <c r="D17" s="10">
        <v>1.782</v>
      </c>
      <c r="E17" s="10">
        <v>2.2359999999999998</v>
      </c>
      <c r="F17" s="10">
        <v>4.5129999999999999</v>
      </c>
      <c r="G17" s="11">
        <v>246.78495555555554</v>
      </c>
      <c r="H17" s="11">
        <v>9.9347025271527283</v>
      </c>
      <c r="I17" s="10">
        <v>38.643999999999998</v>
      </c>
      <c r="J17" s="11">
        <v>50.06</v>
      </c>
      <c r="K17" s="66">
        <v>4.0538799572891089E-2</v>
      </c>
      <c r="L17" s="25"/>
      <c r="M17" s="37"/>
      <c r="N17" s="37"/>
    </row>
    <row r="18" spans="1:14" x14ac:dyDescent="0.25">
      <c r="A18" s="28">
        <f>+'Gloria a Dios'!A18</f>
        <v>41163</v>
      </c>
      <c r="B18" s="9">
        <v>93.191000000000003</v>
      </c>
      <c r="C18" s="10">
        <v>0.48799999999999999</v>
      </c>
      <c r="D18" s="10">
        <v>1.734</v>
      </c>
      <c r="E18" s="10">
        <v>2.222</v>
      </c>
      <c r="F18" s="10">
        <v>4.0380000000000003</v>
      </c>
      <c r="G18" s="11">
        <v>248.26863690046295</v>
      </c>
      <c r="H18" s="11">
        <v>10.481425205897528</v>
      </c>
      <c r="I18" s="10">
        <v>38.453000000000003</v>
      </c>
      <c r="J18" s="11">
        <v>49.948</v>
      </c>
      <c r="K18" s="66">
        <v>3.7930726807161516E-2</v>
      </c>
      <c r="L18" s="25"/>
      <c r="M18" s="37"/>
      <c r="N18" s="37"/>
    </row>
    <row r="19" spans="1:14" x14ac:dyDescent="0.25">
      <c r="A19" s="28">
        <f>+'Gloria a Dios'!A19</f>
        <v>41164</v>
      </c>
      <c r="B19" s="9">
        <v>92.989000000000004</v>
      </c>
      <c r="C19" s="10">
        <v>0.43</v>
      </c>
      <c r="D19" s="10">
        <v>1.887</v>
      </c>
      <c r="E19" s="10">
        <v>2.3170000000000002</v>
      </c>
      <c r="F19" s="10">
        <v>4.069</v>
      </c>
      <c r="G19" s="11">
        <v>242.24444996870108</v>
      </c>
      <c r="H19" s="11">
        <v>11.808610179904862</v>
      </c>
      <c r="I19" s="10">
        <v>38.469000000000001</v>
      </c>
      <c r="J19" s="11">
        <v>49.927999999999997</v>
      </c>
      <c r="K19" s="66">
        <v>3.1316243210712268E-2</v>
      </c>
      <c r="L19" s="25"/>
      <c r="M19" s="37"/>
      <c r="N19" s="37"/>
    </row>
    <row r="20" spans="1:14" x14ac:dyDescent="0.25">
      <c r="A20" s="28">
        <f>+'Gloria a Dios'!A20</f>
        <v>41165</v>
      </c>
      <c r="B20" s="9">
        <v>93.233999999999995</v>
      </c>
      <c r="C20" s="10">
        <v>0.38300000000000001</v>
      </c>
      <c r="D20" s="10">
        <v>1.9449999999999998</v>
      </c>
      <c r="E20" s="10">
        <v>2.3279999999999998</v>
      </c>
      <c r="F20" s="10">
        <v>3.8380000000000001</v>
      </c>
      <c r="G20" s="11">
        <v>247.26192222222221</v>
      </c>
      <c r="H20" s="11">
        <v>13.525634685161526</v>
      </c>
      <c r="I20" s="10">
        <v>38.384</v>
      </c>
      <c r="J20" s="11">
        <v>49.886000000000003</v>
      </c>
      <c r="K20" s="66">
        <v>4.5255912072682966E-2</v>
      </c>
      <c r="L20" s="25"/>
      <c r="M20" s="37"/>
      <c r="N20" s="37"/>
    </row>
    <row r="21" spans="1:14" x14ac:dyDescent="0.25">
      <c r="A21" s="28">
        <f>+'Gloria a Dios'!A21</f>
        <v>41166</v>
      </c>
      <c r="B21" s="9">
        <v>93.540999999999997</v>
      </c>
      <c r="C21" s="10">
        <v>0.38600000000000001</v>
      </c>
      <c r="D21" s="10">
        <v>1.877</v>
      </c>
      <c r="E21" s="10">
        <v>2.262</v>
      </c>
      <c r="F21" s="10">
        <v>3.56</v>
      </c>
      <c r="G21" s="11">
        <v>244.34068333333332</v>
      </c>
      <c r="H21" s="11">
        <v>11.986644632831622</v>
      </c>
      <c r="I21" s="10">
        <v>38.357999999999997</v>
      </c>
      <c r="J21" s="11">
        <v>49.896999999999998</v>
      </c>
      <c r="K21" s="66">
        <v>5.4653568321246911E-2</v>
      </c>
      <c r="L21" s="25"/>
      <c r="M21" s="37"/>
      <c r="N21" s="37"/>
    </row>
    <row r="22" spans="1:14" x14ac:dyDescent="0.25">
      <c r="A22" s="28">
        <f>+'Gloria a Dios'!A22</f>
        <v>41167</v>
      </c>
      <c r="B22" s="9">
        <v>93.289000000000001</v>
      </c>
      <c r="C22" s="10">
        <v>0.38800000000000001</v>
      </c>
      <c r="D22" s="10">
        <v>1.9020000000000001</v>
      </c>
      <c r="E22" s="10">
        <v>2.2890000000000001</v>
      </c>
      <c r="F22" s="10">
        <v>3.7930000000000001</v>
      </c>
      <c r="G22" s="11">
        <v>247.31384543055555</v>
      </c>
      <c r="H22" s="11">
        <v>10.653927225955469</v>
      </c>
      <c r="I22" s="10">
        <v>38.402000000000001</v>
      </c>
      <c r="J22" s="11">
        <v>49.911000000000001</v>
      </c>
      <c r="K22" s="66">
        <v>4.6234421955377192E-2</v>
      </c>
      <c r="L22" s="25"/>
      <c r="M22" s="37"/>
      <c r="N22" s="37"/>
    </row>
    <row r="23" spans="1:14" x14ac:dyDescent="0.25">
      <c r="A23" s="28">
        <f>+'Gloria a Dios'!A23</f>
        <v>41168</v>
      </c>
      <c r="B23" s="9">
        <v>93.680999999999997</v>
      </c>
      <c r="C23" s="10">
        <v>0.46300000000000002</v>
      </c>
      <c r="D23" s="10">
        <v>1.5150000000000001</v>
      </c>
      <c r="E23" s="10">
        <v>1.9769999999999999</v>
      </c>
      <c r="F23" s="10">
        <v>3.7839999999999998</v>
      </c>
      <c r="G23" s="11">
        <v>255.37222222222221</v>
      </c>
      <c r="H23" s="11">
        <v>10.950833542852932</v>
      </c>
      <c r="I23" s="10">
        <v>38.345999999999997</v>
      </c>
      <c r="J23" s="11">
        <v>49.851999999999997</v>
      </c>
      <c r="K23" s="66">
        <v>4.8054564632887223E-2</v>
      </c>
      <c r="L23" s="25"/>
      <c r="M23" s="37"/>
      <c r="N23" s="37"/>
    </row>
    <row r="24" spans="1:14" x14ac:dyDescent="0.25">
      <c r="A24" s="28">
        <f>+'Gloria a Dios'!A24</f>
        <v>41169</v>
      </c>
      <c r="B24" s="9">
        <v>93.558999999999997</v>
      </c>
      <c r="C24" s="10">
        <v>0.46400000000000002</v>
      </c>
      <c r="D24" s="10">
        <v>1.8129999999999999</v>
      </c>
      <c r="E24" s="10">
        <v>2.2770000000000001</v>
      </c>
      <c r="F24" s="10">
        <v>3.6390000000000002</v>
      </c>
      <c r="G24" s="11">
        <v>241.64034999999998</v>
      </c>
      <c r="H24" s="11">
        <v>11.227157536697552</v>
      </c>
      <c r="I24" s="10">
        <v>38.296999999999997</v>
      </c>
      <c r="J24" s="11">
        <v>49.838999999999999</v>
      </c>
      <c r="K24" s="66">
        <v>4.349412303524916E-2</v>
      </c>
      <c r="L24" s="25"/>
      <c r="M24" s="37"/>
      <c r="N24" s="37"/>
    </row>
    <row r="25" spans="1:14" x14ac:dyDescent="0.25">
      <c r="A25" s="28">
        <f>+'Gloria a Dios'!A25</f>
        <v>41170</v>
      </c>
      <c r="B25" s="9">
        <v>93.158000000000001</v>
      </c>
      <c r="C25" s="10">
        <v>0.42</v>
      </c>
      <c r="D25" s="10">
        <v>1.8820000000000001</v>
      </c>
      <c r="E25" s="10">
        <v>2.302</v>
      </c>
      <c r="F25" s="10">
        <v>3.9390000000000001</v>
      </c>
      <c r="G25" s="11">
        <v>239.54759999999999</v>
      </c>
      <c r="H25" s="11">
        <v>12.507817680525548</v>
      </c>
      <c r="I25" s="10">
        <v>38.420999999999999</v>
      </c>
      <c r="J25" s="11">
        <v>49.91</v>
      </c>
      <c r="K25" s="66">
        <v>3.0526823270612072E-2</v>
      </c>
      <c r="L25" s="25"/>
      <c r="M25" s="37"/>
      <c r="N25" s="37"/>
    </row>
    <row r="26" spans="1:14" x14ac:dyDescent="0.25">
      <c r="A26" s="28">
        <f>+'Gloria a Dios'!A26</f>
        <v>41171</v>
      </c>
      <c r="B26" s="9">
        <v>93.296000000000006</v>
      </c>
      <c r="C26" s="10">
        <v>0.40799999999999997</v>
      </c>
      <c r="D26" s="10">
        <v>1.899</v>
      </c>
      <c r="E26" s="10">
        <v>2.3079999999999998</v>
      </c>
      <c r="F26" s="10">
        <v>3.8090000000000002</v>
      </c>
      <c r="G26" s="11">
        <v>238.95624999999998</v>
      </c>
      <c r="H26" s="11">
        <v>13.127895054191756</v>
      </c>
      <c r="I26" s="10">
        <v>38.375999999999998</v>
      </c>
      <c r="J26" s="11">
        <v>49.884</v>
      </c>
      <c r="K26" s="66">
        <v>4.9913171797808069E-2</v>
      </c>
      <c r="L26" s="25"/>
      <c r="M26" s="37"/>
      <c r="N26" s="37"/>
    </row>
    <row r="27" spans="1:14" x14ac:dyDescent="0.25">
      <c r="A27" s="28">
        <f>+'Gloria a Dios'!A27</f>
        <v>41172</v>
      </c>
      <c r="B27" s="9">
        <v>93.052000000000007</v>
      </c>
      <c r="C27" s="10">
        <v>0.38700000000000001</v>
      </c>
      <c r="D27" s="10">
        <v>1.887</v>
      </c>
      <c r="E27" s="10">
        <v>2.274</v>
      </c>
      <c r="F27" s="10">
        <v>4.0010000000000003</v>
      </c>
      <c r="G27" s="11">
        <v>243.95572777777775</v>
      </c>
      <c r="H27" s="11">
        <v>13.249031146507521</v>
      </c>
      <c r="I27" s="10">
        <v>38.503</v>
      </c>
      <c r="J27" s="11">
        <v>49.976999999999997</v>
      </c>
      <c r="K27" s="66">
        <v>4.3165592573744825E-2</v>
      </c>
      <c r="L27" s="25"/>
      <c r="M27" s="37"/>
      <c r="N27" s="37"/>
    </row>
    <row r="28" spans="1:14" x14ac:dyDescent="0.25">
      <c r="A28" s="28">
        <f>+'Gloria a Dios'!A28</f>
        <v>41173</v>
      </c>
      <c r="B28" s="9">
        <v>93.198999999999998</v>
      </c>
      <c r="C28" s="10">
        <v>0.39800000000000002</v>
      </c>
      <c r="D28" s="10">
        <v>1.768</v>
      </c>
      <c r="E28" s="10">
        <v>2.1669999999999998</v>
      </c>
      <c r="F28" s="10">
        <v>3.9210000000000003</v>
      </c>
      <c r="G28" s="11">
        <v>245.3491460185185</v>
      </c>
      <c r="H28" s="11">
        <v>13.254969520086684</v>
      </c>
      <c r="I28" s="10">
        <v>38.54</v>
      </c>
      <c r="J28" s="11">
        <v>50.043999999999997</v>
      </c>
      <c r="K28" s="66">
        <v>6.0066630881202863E-2</v>
      </c>
      <c r="L28" s="25"/>
      <c r="M28" s="37"/>
      <c r="N28" s="37"/>
    </row>
    <row r="29" spans="1:14" x14ac:dyDescent="0.25">
      <c r="A29" s="28">
        <f>+'Gloria a Dios'!A29</f>
        <v>41174</v>
      </c>
      <c r="B29" s="9">
        <v>92.698999999999998</v>
      </c>
      <c r="C29" s="10">
        <v>0.372</v>
      </c>
      <c r="D29" s="10">
        <v>1.8420000000000001</v>
      </c>
      <c r="E29" s="10">
        <v>2.214</v>
      </c>
      <c r="F29" s="10">
        <v>4.3949999999999996</v>
      </c>
      <c r="G29" s="11">
        <v>247.7793111111111</v>
      </c>
      <c r="H29" s="11">
        <v>13.122511679890289</v>
      </c>
      <c r="I29" s="10">
        <v>38.639000000000003</v>
      </c>
      <c r="J29" s="11">
        <v>50.085999999999999</v>
      </c>
      <c r="K29" s="66">
        <v>3.7417913633268136E-2</v>
      </c>
      <c r="L29" s="25"/>
      <c r="M29" s="37"/>
      <c r="N29" s="37"/>
    </row>
    <row r="30" spans="1:14" x14ac:dyDescent="0.25">
      <c r="A30" s="28">
        <f>+'Gloria a Dios'!A30</f>
        <v>41175</v>
      </c>
      <c r="B30" s="9">
        <v>92.893000000000001</v>
      </c>
      <c r="C30" s="10">
        <v>0.34899999999999998</v>
      </c>
      <c r="D30" s="10">
        <v>1.929</v>
      </c>
      <c r="E30" s="10">
        <v>2.2770000000000001</v>
      </c>
      <c r="F30" s="10">
        <v>4.2469999999999999</v>
      </c>
      <c r="G30" s="11">
        <v>245.30190555555552</v>
      </c>
      <c r="H30" s="11">
        <v>14.471706716688637</v>
      </c>
      <c r="I30" s="10">
        <v>38.512</v>
      </c>
      <c r="J30" s="11">
        <v>49.99</v>
      </c>
      <c r="K30" s="66">
        <v>5.2292131969256812E-2</v>
      </c>
      <c r="L30" s="25"/>
      <c r="M30" s="37"/>
      <c r="N30" s="37"/>
    </row>
    <row r="31" spans="1:14" x14ac:dyDescent="0.25">
      <c r="A31" s="28">
        <f>+'Gloria a Dios'!A31</f>
        <v>41176</v>
      </c>
      <c r="B31" s="9">
        <v>92.731999999999999</v>
      </c>
      <c r="C31" s="10">
        <v>0.32</v>
      </c>
      <c r="D31" s="10">
        <v>1.976</v>
      </c>
      <c r="E31" s="10">
        <v>2.2970000000000002</v>
      </c>
      <c r="F31" s="10">
        <v>4.4009999999999998</v>
      </c>
      <c r="G31" s="11">
        <v>245.22422222222221</v>
      </c>
      <c r="H31" s="11">
        <v>13.5566809466794</v>
      </c>
      <c r="I31" s="10">
        <v>38.536999999999999</v>
      </c>
      <c r="J31" s="11">
        <v>50.002000000000002</v>
      </c>
      <c r="K31" s="66">
        <v>8.1338474163726263E-2</v>
      </c>
      <c r="L31" s="25"/>
      <c r="M31" s="37"/>
      <c r="N31" s="37"/>
    </row>
    <row r="32" spans="1:14" x14ac:dyDescent="0.25">
      <c r="A32" s="28">
        <f>+'Gloria a Dios'!A32</f>
        <v>41177</v>
      </c>
      <c r="B32" s="9">
        <v>92.478999999999999</v>
      </c>
      <c r="C32" s="10">
        <v>0.33300000000000002</v>
      </c>
      <c r="D32" s="10">
        <v>1.9340000000000002</v>
      </c>
      <c r="E32" s="10">
        <v>2.2669999999999999</v>
      </c>
      <c r="F32" s="10">
        <v>4.6390000000000002</v>
      </c>
      <c r="G32" s="11">
        <v>245.77282943672836</v>
      </c>
      <c r="H32" s="11">
        <v>13.486407421436105</v>
      </c>
      <c r="I32" s="10">
        <v>38.642000000000003</v>
      </c>
      <c r="J32" s="11">
        <v>50.073999999999998</v>
      </c>
      <c r="K32" s="66">
        <v>6.0062775674288457E-2</v>
      </c>
      <c r="L32" s="25"/>
      <c r="M32" s="37"/>
      <c r="N32" s="37"/>
    </row>
    <row r="33" spans="1:14" x14ac:dyDescent="0.25">
      <c r="A33" s="28">
        <f>+'Gloria a Dios'!A33</f>
        <v>41178</v>
      </c>
      <c r="B33" s="9">
        <v>92.850999999999999</v>
      </c>
      <c r="C33" s="10">
        <v>0.36299999999999999</v>
      </c>
      <c r="D33" s="10">
        <v>1.8439999999999999</v>
      </c>
      <c r="E33" s="10">
        <v>2.2080000000000002</v>
      </c>
      <c r="F33" s="10">
        <v>4.2869999999999999</v>
      </c>
      <c r="G33" s="11">
        <v>242.07986666666665</v>
      </c>
      <c r="H33" s="11">
        <v>13.720262900989281</v>
      </c>
      <c r="I33" s="10">
        <v>38.585999999999999</v>
      </c>
      <c r="J33" s="11">
        <v>50.06</v>
      </c>
      <c r="K33" s="66">
        <v>7.8951251600957867E-2</v>
      </c>
      <c r="L33" s="25"/>
      <c r="M33" s="37"/>
      <c r="N33" s="37"/>
    </row>
    <row r="34" spans="1:14" x14ac:dyDescent="0.25">
      <c r="A34" s="28">
        <f>+'Gloria a Dios'!A34</f>
        <v>41179</v>
      </c>
      <c r="B34" s="9">
        <v>92.994</v>
      </c>
      <c r="C34" s="10">
        <v>0.33500000000000002</v>
      </c>
      <c r="D34" s="10">
        <v>1.8839999999999999</v>
      </c>
      <c r="E34" s="10">
        <v>2.218</v>
      </c>
      <c r="F34" s="10">
        <v>4.0990000000000002</v>
      </c>
      <c r="G34" s="11">
        <v>246.55801111111109</v>
      </c>
      <c r="H34" s="11">
        <v>13.307866118008635</v>
      </c>
      <c r="I34" s="10">
        <v>38.572000000000003</v>
      </c>
      <c r="J34" s="11">
        <v>50.054000000000002</v>
      </c>
      <c r="K34" s="66">
        <v>6.2208547352904285E-2</v>
      </c>
      <c r="L34" s="25"/>
      <c r="M34" s="37"/>
      <c r="N34" s="37"/>
    </row>
    <row r="35" spans="1:14" x14ac:dyDescent="0.25">
      <c r="A35" s="28">
        <f>+'Gloria a Dios'!A35</f>
        <v>41180</v>
      </c>
      <c r="B35" s="9">
        <v>93.072999999999993</v>
      </c>
      <c r="C35" s="10">
        <v>0.32</v>
      </c>
      <c r="D35" s="10">
        <v>1.9319999999999999</v>
      </c>
      <c r="E35" s="10">
        <v>2.2509999999999999</v>
      </c>
      <c r="F35" s="10">
        <v>4.1079999999999997</v>
      </c>
      <c r="G35" s="11">
        <v>245.82226111111109</v>
      </c>
      <c r="H35" s="11">
        <v>13.967490971485125</v>
      </c>
      <c r="I35" s="10">
        <v>38.470999999999997</v>
      </c>
      <c r="J35" s="11">
        <v>49.984000000000002</v>
      </c>
      <c r="K35" s="66">
        <v>6.1826265336919962E-2</v>
      </c>
      <c r="L35" s="25"/>
      <c r="M35" s="37"/>
      <c r="N35" s="37"/>
    </row>
    <row r="36" spans="1:14" x14ac:dyDescent="0.25">
      <c r="A36" s="28">
        <f>+'Gloria a Dios'!A36</f>
        <v>41181</v>
      </c>
      <c r="B36" s="9">
        <v>93.1</v>
      </c>
      <c r="C36" s="10">
        <v>0.43099999999999999</v>
      </c>
      <c r="D36" s="10">
        <v>1.8090000000000002</v>
      </c>
      <c r="E36" s="10">
        <v>2.2400000000000002</v>
      </c>
      <c r="F36" s="10">
        <v>4.1079999999999997</v>
      </c>
      <c r="G36" s="11">
        <v>239.79151666666664</v>
      </c>
      <c r="H36" s="11">
        <v>13.125411716086836</v>
      </c>
      <c r="I36" s="10">
        <v>38.463999999999999</v>
      </c>
      <c r="J36" s="11">
        <v>49.96</v>
      </c>
      <c r="K36" s="66">
        <v>2.6439420067272224E-2</v>
      </c>
      <c r="L36" s="25"/>
      <c r="M36" s="37"/>
      <c r="N36" s="37"/>
    </row>
    <row r="37" spans="1:14" ht="15.75" thickBot="1" x14ac:dyDescent="0.3">
      <c r="A37" s="28">
        <f>+'Gloria a Dios'!A37</f>
        <v>41182</v>
      </c>
      <c r="B37" s="9">
        <v>93.204999999999998</v>
      </c>
      <c r="C37" s="10">
        <v>0.41199999999999998</v>
      </c>
      <c r="D37" s="10">
        <v>1.8149999999999999</v>
      </c>
      <c r="E37" s="10">
        <v>2.2269999999999999</v>
      </c>
      <c r="F37" s="10">
        <v>3.9809999999999999</v>
      </c>
      <c r="G37" s="11">
        <v>242.00809444444442</v>
      </c>
      <c r="H37" s="11">
        <v>10.972386213725109</v>
      </c>
      <c r="I37" s="10">
        <v>38.466000000000001</v>
      </c>
      <c r="J37" s="11">
        <v>49.970999999999997</v>
      </c>
      <c r="K37" s="66">
        <v>3.9733940068335347E-2</v>
      </c>
      <c r="L37" s="25"/>
      <c r="M37" s="37"/>
      <c r="N37" s="37"/>
    </row>
    <row r="38" spans="1:14" x14ac:dyDescent="0.25">
      <c r="A38" s="73" t="s">
        <v>18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12"/>
      <c r="M38" s="12"/>
      <c r="N38" s="12"/>
    </row>
    <row r="39" spans="1:14" ht="6.75" customHeight="1" thickBot="1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38"/>
      <c r="N39" s="38"/>
    </row>
    <row r="40" spans="1:14" x14ac:dyDescent="0.25">
      <c r="A40" s="33" t="s">
        <v>19</v>
      </c>
      <c r="B40" s="14">
        <f t="shared" ref="B40:K40" si="0">+MIN(B8:B37)</f>
        <v>92.16</v>
      </c>
      <c r="C40" s="14">
        <f t="shared" si="0"/>
        <v>0.32</v>
      </c>
      <c r="D40" s="14">
        <f t="shared" si="0"/>
        <v>1.5150000000000001</v>
      </c>
      <c r="E40" s="14">
        <f t="shared" si="0"/>
        <v>1.9769999999999999</v>
      </c>
      <c r="F40" s="14">
        <f t="shared" si="0"/>
        <v>3.56</v>
      </c>
      <c r="G40" s="14">
        <f t="shared" si="0"/>
        <v>238.82185555555554</v>
      </c>
      <c r="H40" s="14">
        <f t="shared" si="0"/>
        <v>9.9347025271527283</v>
      </c>
      <c r="I40" s="14">
        <f t="shared" si="0"/>
        <v>38.296999999999997</v>
      </c>
      <c r="J40" s="14">
        <f t="shared" si="0"/>
        <v>49.838999999999999</v>
      </c>
      <c r="K40" s="29">
        <f t="shared" si="0"/>
        <v>2.6439420067272224E-2</v>
      </c>
      <c r="L40" s="15"/>
      <c r="M40" s="39"/>
      <c r="N40" s="39"/>
    </row>
    <row r="41" spans="1:14" x14ac:dyDescent="0.25">
      <c r="A41" s="34" t="s">
        <v>20</v>
      </c>
      <c r="B41" s="16">
        <f t="shared" ref="B41:K41" si="1">+IF(ISERROR(AVERAGE(B8:B37)),"",AVERAGE(B8:B37))</f>
        <v>93.082433333333313</v>
      </c>
      <c r="C41" s="16">
        <f t="shared" si="1"/>
        <v>0.40410000000000001</v>
      </c>
      <c r="D41" s="16">
        <f t="shared" si="1"/>
        <v>1.8360666666666665</v>
      </c>
      <c r="E41" s="16">
        <f t="shared" si="1"/>
        <v>2.2400000000000002</v>
      </c>
      <c r="F41" s="16">
        <f t="shared" si="1"/>
        <v>4.0743666666666671</v>
      </c>
      <c r="G41" s="16">
        <f t="shared" si="1"/>
        <v>244.51664736030833</v>
      </c>
      <c r="H41" s="16">
        <f t="shared" si="1"/>
        <v>12.880239548589799</v>
      </c>
      <c r="I41" s="16">
        <f t="shared" si="1"/>
        <v>38.484299999999998</v>
      </c>
      <c r="J41" s="16">
        <f t="shared" si="1"/>
        <v>49.972500000000004</v>
      </c>
      <c r="K41" s="30">
        <f t="shared" si="1"/>
        <v>6.0981036448300233E-2</v>
      </c>
      <c r="L41" s="15"/>
      <c r="M41" s="39"/>
      <c r="N41" s="39"/>
    </row>
    <row r="42" spans="1:14" x14ac:dyDescent="0.25">
      <c r="A42" s="35" t="s">
        <v>21</v>
      </c>
      <c r="B42" s="17">
        <f t="shared" ref="B42:K42" si="2">+MAX(B8:B37)</f>
        <v>93.680999999999997</v>
      </c>
      <c r="C42" s="17">
        <f t="shared" si="2"/>
        <v>0.48799999999999999</v>
      </c>
      <c r="D42" s="17">
        <f t="shared" si="2"/>
        <v>1.976</v>
      </c>
      <c r="E42" s="17">
        <f t="shared" si="2"/>
        <v>2.3279999999999998</v>
      </c>
      <c r="F42" s="17">
        <f t="shared" si="2"/>
        <v>4.8810000000000002</v>
      </c>
      <c r="G42" s="17">
        <f t="shared" si="2"/>
        <v>255.37222222222221</v>
      </c>
      <c r="H42" s="17">
        <f t="shared" si="2"/>
        <v>14.788074704558092</v>
      </c>
      <c r="I42" s="17">
        <f t="shared" si="2"/>
        <v>38.747999999999998</v>
      </c>
      <c r="J42" s="17">
        <f t="shared" si="2"/>
        <v>50.119</v>
      </c>
      <c r="K42" s="31">
        <f t="shared" si="2"/>
        <v>0.1132317750525843</v>
      </c>
      <c r="L42" s="15"/>
      <c r="M42" s="39"/>
      <c r="N42" s="39"/>
    </row>
    <row r="43" spans="1:14" ht="15.75" thickBot="1" x14ac:dyDescent="0.3">
      <c r="A43" s="36" t="s">
        <v>22</v>
      </c>
      <c r="B43" s="21">
        <f t="shared" ref="B43:K43" si="3">IF(ISERROR(STDEV(B8:B37)),"",STDEV(B8:B37))</f>
        <v>0.34944751303710314</v>
      </c>
      <c r="C43" s="21">
        <f t="shared" si="3"/>
        <v>4.42526835344478E-2</v>
      </c>
      <c r="D43" s="21">
        <f t="shared" si="3"/>
        <v>9.1438290226470376E-2</v>
      </c>
      <c r="E43" s="21">
        <f t="shared" si="3"/>
        <v>6.6532335928764258E-2</v>
      </c>
      <c r="F43" s="21">
        <f t="shared" si="3"/>
        <v>0.31758642411414439</v>
      </c>
      <c r="G43" s="21">
        <f t="shared" si="3"/>
        <v>3.5494108554527153</v>
      </c>
      <c r="H43" s="21">
        <f t="shared" si="3"/>
        <v>1.3737233106858544</v>
      </c>
      <c r="I43" s="21">
        <f t="shared" si="3"/>
        <v>0.10844707910090226</v>
      </c>
      <c r="J43" s="21">
        <f t="shared" si="3"/>
        <v>7.5119559875322414E-2</v>
      </c>
      <c r="K43" s="32">
        <f t="shared" si="3"/>
        <v>2.5332030385280157E-2</v>
      </c>
      <c r="L43" s="15"/>
      <c r="M43" s="39"/>
      <c r="N43" s="39"/>
    </row>
    <row r="44" spans="1:14" ht="6.75" customHeight="1" x14ac:dyDescent="0.25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1:14" x14ac:dyDescent="0.25">
      <c r="A45" s="20" t="s">
        <v>23</v>
      </c>
      <c r="B45" s="74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6"/>
    </row>
    <row r="46" spans="1:14" x14ac:dyDescent="0.25">
      <c r="A46" s="18"/>
      <c r="B46" s="77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9"/>
    </row>
    <row r="47" spans="1:14" x14ac:dyDescent="0.25">
      <c r="A47" s="18"/>
      <c r="B47" s="77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9"/>
    </row>
    <row r="48" spans="1:14" x14ac:dyDescent="0.25">
      <c r="A48" s="18"/>
      <c r="B48" s="77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9"/>
    </row>
    <row r="49" spans="1:14" x14ac:dyDescent="0.25">
      <c r="A49" s="18"/>
      <c r="B49" s="80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2"/>
    </row>
  </sheetData>
  <protectedRanges>
    <protectedRange sqref="A5:L5 A3:B4 L3:L4" name="Rango1"/>
    <protectedRange sqref="C4:K4" name="Rango1_1"/>
    <protectedRange sqref="C3:K3" name="Rango1_1_1"/>
  </protectedRanges>
  <mergeCells count="9">
    <mergeCell ref="A38:K38"/>
    <mergeCell ref="B45:N49"/>
    <mergeCell ref="A1:N1"/>
    <mergeCell ref="A3:B3"/>
    <mergeCell ref="C3:K3"/>
    <mergeCell ref="A4:B4"/>
    <mergeCell ref="C4:K4"/>
    <mergeCell ref="A5:B5"/>
    <mergeCell ref="C5:D5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7">
      <formula1>40909</formula1>
    </dataValidation>
    <dataValidation type="decimal" allowBlank="1" showInputMessage="1" showErrorMessage="1" errorTitle="Error" error="El valor deberá estar entre 0 y 100" sqref="B8:F37 N8">
      <formula1>0</formula1>
      <formula2>100</formula2>
    </dataValidation>
  </dataValidations>
  <printOptions horizontalCentered="1" verticalCentered="1"/>
  <pageMargins left="0.70866141732283472" right="0.70866141732283472" top="0.43" bottom="0.39" header="0.31496062992125984" footer="0.31496062992125984"/>
  <pageSetup scale="73" orientation="landscape" verticalDpi="300" r:id="rId1"/>
  <ignoredErrors>
    <ignoredError sqref="B40:K43 A8:A37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showGridLines="0" view="pageBreakPreview" topLeftCell="A6" zoomScale="60" zoomScaleNormal="100" workbookViewId="0">
      <selection sqref="A1:K1"/>
    </sheetView>
  </sheetViews>
  <sheetFormatPr baseColWidth="10" defaultRowHeight="15" x14ac:dyDescent="0.25"/>
  <sheetData>
    <row r="1" spans="1:11" ht="32.25" customHeight="1" x14ac:dyDescent="0.25">
      <c r="A1" s="98" t="s">
        <v>27</v>
      </c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 x14ac:dyDescent="0.25">
      <c r="A2" s="88" t="s">
        <v>1</v>
      </c>
      <c r="B2" s="101"/>
      <c r="C2" s="87" t="s">
        <v>26</v>
      </c>
      <c r="D2" s="87"/>
      <c r="E2" s="87"/>
      <c r="F2" s="87"/>
      <c r="G2" s="87"/>
      <c r="H2" s="87"/>
      <c r="I2" s="87"/>
      <c r="J2" s="87"/>
      <c r="K2" s="87"/>
    </row>
    <row r="3" spans="1:11" x14ac:dyDescent="0.25">
      <c r="A3" s="88" t="s">
        <v>2</v>
      </c>
      <c r="B3" s="101"/>
      <c r="C3" s="87" t="s">
        <v>25</v>
      </c>
      <c r="D3" s="87"/>
      <c r="E3" s="87"/>
      <c r="F3" s="87"/>
      <c r="G3" s="87"/>
      <c r="H3" s="87"/>
      <c r="I3" s="87"/>
      <c r="J3" s="87"/>
      <c r="K3" s="87"/>
    </row>
    <row r="4" spans="1:11" x14ac:dyDescent="0.25">
      <c r="A4" s="88" t="s">
        <v>3</v>
      </c>
      <c r="B4" s="88"/>
      <c r="C4" s="87" t="s">
        <v>4</v>
      </c>
      <c r="D4" s="87"/>
      <c r="E4" s="22"/>
      <c r="F4" s="22"/>
      <c r="G4" s="22"/>
      <c r="H4" s="22"/>
      <c r="I4" s="22"/>
      <c r="J4" s="22"/>
      <c r="K4" s="22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52" t="s">
        <v>5</v>
      </c>
      <c r="B6" s="50" t="s">
        <v>6</v>
      </c>
      <c r="C6" s="50" t="s">
        <v>7</v>
      </c>
      <c r="D6" s="50" t="s">
        <v>8</v>
      </c>
      <c r="E6" s="51" t="s">
        <v>9</v>
      </c>
      <c r="F6" s="50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</row>
    <row r="7" spans="1:11" x14ac:dyDescent="0.25">
      <c r="A7" s="53">
        <v>41153</v>
      </c>
      <c r="B7" s="55"/>
      <c r="C7" s="56"/>
      <c r="D7" s="56"/>
      <c r="E7" s="56"/>
      <c r="F7" s="57"/>
      <c r="G7" s="67">
        <v>251.81279599999999</v>
      </c>
      <c r="H7" s="68">
        <v>16.090922102410776</v>
      </c>
      <c r="I7" s="55"/>
      <c r="J7" s="57"/>
      <c r="K7" s="71">
        <v>0.54462512141870767</v>
      </c>
    </row>
    <row r="8" spans="1:11" x14ac:dyDescent="0.25">
      <c r="A8" s="54">
        <v>41154</v>
      </c>
      <c r="B8" s="58"/>
      <c r="C8" s="59"/>
      <c r="D8" s="59"/>
      <c r="E8" s="59"/>
      <c r="F8" s="60"/>
      <c r="G8" s="69">
        <v>249.89673449999998</v>
      </c>
      <c r="H8" s="70">
        <v>15.845919744069649</v>
      </c>
      <c r="I8" s="58"/>
      <c r="J8" s="60"/>
      <c r="K8" s="72">
        <v>0.44415450747406199</v>
      </c>
    </row>
    <row r="9" spans="1:11" x14ac:dyDescent="0.25">
      <c r="A9" s="54">
        <v>41155</v>
      </c>
      <c r="B9" s="58"/>
      <c r="C9" s="59"/>
      <c r="D9" s="59"/>
      <c r="E9" s="59"/>
      <c r="F9" s="60"/>
      <c r="G9" s="69">
        <v>253.04997888888886</v>
      </c>
      <c r="H9" s="70">
        <v>16.519677694323416</v>
      </c>
      <c r="I9" s="58"/>
      <c r="J9" s="60"/>
      <c r="K9" s="72">
        <v>0.50406108555903351</v>
      </c>
    </row>
    <row r="10" spans="1:11" x14ac:dyDescent="0.25">
      <c r="A10" s="54">
        <v>41156</v>
      </c>
      <c r="B10" s="58"/>
      <c r="C10" s="59"/>
      <c r="D10" s="59"/>
      <c r="E10" s="59"/>
      <c r="F10" s="60"/>
      <c r="G10" s="69">
        <v>247.78665555555554</v>
      </c>
      <c r="H10" s="70">
        <v>16.718806276082482</v>
      </c>
      <c r="I10" s="58"/>
      <c r="J10" s="60"/>
      <c r="K10" s="72">
        <v>0.39838084174393196</v>
      </c>
    </row>
    <row r="11" spans="1:11" x14ac:dyDescent="0.25">
      <c r="A11" s="54">
        <v>41157</v>
      </c>
      <c r="B11" s="58"/>
      <c r="C11" s="59"/>
      <c r="D11" s="59"/>
      <c r="E11" s="59"/>
      <c r="F11" s="60"/>
      <c r="G11" s="69">
        <v>249.74313888888886</v>
      </c>
      <c r="H11" s="70">
        <v>16.193759029216874</v>
      </c>
      <c r="I11" s="58"/>
      <c r="J11" s="60"/>
      <c r="K11" s="72">
        <v>0.38705081372806666</v>
      </c>
    </row>
    <row r="12" spans="1:11" x14ac:dyDescent="0.25">
      <c r="A12" s="54">
        <v>41158</v>
      </c>
      <c r="B12" s="58"/>
      <c r="C12" s="59"/>
      <c r="D12" s="59"/>
      <c r="E12" s="59"/>
      <c r="F12" s="60"/>
      <c r="G12" s="69">
        <v>249.35503333333332</v>
      </c>
      <c r="H12" s="70">
        <v>17.099688493373566</v>
      </c>
      <c r="I12" s="58"/>
      <c r="J12" s="60"/>
      <c r="K12" s="72">
        <v>0.6591586975282191</v>
      </c>
    </row>
    <row r="13" spans="1:11" x14ac:dyDescent="0.25">
      <c r="A13" s="54">
        <v>41159</v>
      </c>
      <c r="B13" s="58"/>
      <c r="C13" s="59"/>
      <c r="D13" s="59"/>
      <c r="E13" s="59"/>
      <c r="F13" s="60"/>
      <c r="G13" s="69">
        <v>246.59434999999996</v>
      </c>
      <c r="H13" s="70">
        <v>17.100421824099453</v>
      </c>
      <c r="I13" s="58"/>
      <c r="J13" s="60"/>
      <c r="K13" s="72">
        <v>0.62668521880417127</v>
      </c>
    </row>
    <row r="14" spans="1:11" x14ac:dyDescent="0.25">
      <c r="A14" s="54">
        <v>41160</v>
      </c>
      <c r="B14" s="58"/>
      <c r="C14" s="59"/>
      <c r="D14" s="59"/>
      <c r="E14" s="59"/>
      <c r="F14" s="60"/>
      <c r="G14" s="69">
        <v>248.79151111111108</v>
      </c>
      <c r="H14" s="70">
        <v>16.385478332986413</v>
      </c>
      <c r="I14" s="58"/>
      <c r="J14" s="60"/>
      <c r="K14" s="72">
        <v>0.51472848891894729</v>
      </c>
    </row>
    <row r="15" spans="1:11" x14ac:dyDescent="0.25">
      <c r="A15" s="54">
        <v>41161</v>
      </c>
      <c r="B15" s="58"/>
      <c r="C15" s="59"/>
      <c r="D15" s="59"/>
      <c r="E15" s="59"/>
      <c r="F15" s="60"/>
      <c r="G15" s="69">
        <v>250.09224555555554</v>
      </c>
      <c r="H15" s="70">
        <v>18.051977278922184</v>
      </c>
      <c r="I15" s="58"/>
      <c r="J15" s="60"/>
      <c r="K15" s="72">
        <v>0.23707940325825011</v>
      </c>
    </row>
    <row r="16" spans="1:11" x14ac:dyDescent="0.25">
      <c r="A16" s="54">
        <v>41162</v>
      </c>
      <c r="B16" s="58"/>
      <c r="C16" s="59"/>
      <c r="D16" s="59"/>
      <c r="E16" s="59"/>
      <c r="F16" s="60"/>
      <c r="G16" s="69">
        <v>250.61958944444441</v>
      </c>
      <c r="H16" s="70">
        <v>11.208489977561465</v>
      </c>
      <c r="I16" s="58"/>
      <c r="J16" s="60"/>
      <c r="K16" s="72">
        <v>0.12998312570850218</v>
      </c>
    </row>
    <row r="17" spans="1:11" x14ac:dyDescent="0.25">
      <c r="A17" s="54">
        <v>41163</v>
      </c>
      <c r="B17" s="58"/>
      <c r="C17" s="59"/>
      <c r="D17" s="59"/>
      <c r="E17" s="59"/>
      <c r="F17" s="60"/>
      <c r="G17" s="69">
        <v>252.78005066666665</v>
      </c>
      <c r="H17" s="70">
        <v>11.903376261345352</v>
      </c>
      <c r="I17" s="58"/>
      <c r="J17" s="60"/>
      <c r="K17" s="72">
        <v>0.16542215831472465</v>
      </c>
    </row>
    <row r="18" spans="1:11" x14ac:dyDescent="0.25">
      <c r="A18" s="54">
        <v>41164</v>
      </c>
      <c r="B18" s="58"/>
      <c r="C18" s="59"/>
      <c r="D18" s="59"/>
      <c r="E18" s="59"/>
      <c r="F18" s="60"/>
      <c r="G18" s="69">
        <v>247.87731111111108</v>
      </c>
      <c r="H18" s="70">
        <v>13.507786792127966</v>
      </c>
      <c r="I18" s="58"/>
      <c r="J18" s="60"/>
      <c r="K18" s="72">
        <v>0.11326007419062525</v>
      </c>
    </row>
    <row r="19" spans="1:11" x14ac:dyDescent="0.25">
      <c r="A19" s="54">
        <v>41165</v>
      </c>
      <c r="B19" s="58"/>
      <c r="C19" s="59"/>
      <c r="D19" s="59"/>
      <c r="E19" s="59"/>
      <c r="F19" s="60"/>
      <c r="G19" s="69">
        <v>253.1267761111111</v>
      </c>
      <c r="H19" s="70">
        <v>15.371947694171022</v>
      </c>
      <c r="I19" s="58"/>
      <c r="J19" s="60"/>
      <c r="K19" s="72">
        <v>0.35989522148077097</v>
      </c>
    </row>
    <row r="20" spans="1:11" x14ac:dyDescent="0.25">
      <c r="A20" s="54">
        <v>41166</v>
      </c>
      <c r="B20" s="58"/>
      <c r="C20" s="59"/>
      <c r="D20" s="59"/>
      <c r="E20" s="59"/>
      <c r="F20" s="60"/>
      <c r="G20" s="69">
        <v>246.45531111111109</v>
      </c>
      <c r="H20" s="70">
        <v>13.543800235990011</v>
      </c>
      <c r="I20" s="58"/>
      <c r="J20" s="60"/>
      <c r="K20" s="72">
        <v>0.47645092783109583</v>
      </c>
    </row>
    <row r="21" spans="1:11" x14ac:dyDescent="0.25">
      <c r="A21" s="54">
        <v>41167</v>
      </c>
      <c r="B21" s="58"/>
      <c r="C21" s="59"/>
      <c r="D21" s="59"/>
      <c r="E21" s="59"/>
      <c r="F21" s="60"/>
      <c r="G21" s="69">
        <v>252.73804344444443</v>
      </c>
      <c r="H21" s="70">
        <v>12.126756031879692</v>
      </c>
      <c r="I21" s="58"/>
      <c r="J21" s="60"/>
      <c r="K21" s="72">
        <v>0.19620125008903236</v>
      </c>
    </row>
    <row r="22" spans="1:11" x14ac:dyDescent="0.25">
      <c r="A22" s="54">
        <v>41168</v>
      </c>
      <c r="B22" s="58"/>
      <c r="C22" s="59"/>
      <c r="D22" s="59"/>
      <c r="E22" s="59"/>
      <c r="F22" s="60"/>
      <c r="G22" s="69">
        <v>255.37222222222221</v>
      </c>
      <c r="H22" s="70">
        <v>12.857978382141432</v>
      </c>
      <c r="I22" s="58"/>
      <c r="J22" s="60"/>
      <c r="K22" s="72">
        <v>0.24418382581598552</v>
      </c>
    </row>
    <row r="23" spans="1:11" x14ac:dyDescent="0.25">
      <c r="A23" s="54">
        <v>41169</v>
      </c>
      <c r="B23" s="58"/>
      <c r="C23" s="59"/>
      <c r="D23" s="59"/>
      <c r="E23" s="59"/>
      <c r="F23" s="60"/>
      <c r="G23" s="69">
        <v>245.80244999999996</v>
      </c>
      <c r="H23" s="70">
        <v>12.834368421335292</v>
      </c>
      <c r="I23" s="58"/>
      <c r="J23" s="60"/>
      <c r="K23" s="72">
        <v>0.22764416434694959</v>
      </c>
    </row>
    <row r="24" spans="1:11" x14ac:dyDescent="0.25">
      <c r="A24" s="54">
        <v>41170</v>
      </c>
      <c r="B24" s="58"/>
      <c r="C24" s="59"/>
      <c r="D24" s="59"/>
      <c r="E24" s="59"/>
      <c r="F24" s="60"/>
      <c r="G24" s="69">
        <v>246.01917222222221</v>
      </c>
      <c r="H24" s="70">
        <v>21.426495560089634</v>
      </c>
      <c r="I24" s="58"/>
      <c r="J24" s="60"/>
      <c r="K24" s="72">
        <v>0.28921327830211607</v>
      </c>
    </row>
    <row r="25" spans="1:11" x14ac:dyDescent="0.25">
      <c r="A25" s="54">
        <v>41171</v>
      </c>
      <c r="B25" s="58"/>
      <c r="C25" s="59"/>
      <c r="D25" s="59"/>
      <c r="E25" s="59"/>
      <c r="F25" s="60"/>
      <c r="G25" s="69">
        <v>245.53413888888886</v>
      </c>
      <c r="H25" s="70">
        <v>29.982732077144476</v>
      </c>
      <c r="I25" s="58"/>
      <c r="J25" s="60"/>
      <c r="K25" s="72">
        <v>0.1376160281035958</v>
      </c>
    </row>
    <row r="26" spans="1:11" x14ac:dyDescent="0.25">
      <c r="A26" s="54">
        <v>41172</v>
      </c>
      <c r="B26" s="58"/>
      <c r="C26" s="59"/>
      <c r="D26" s="59"/>
      <c r="E26" s="59"/>
      <c r="F26" s="60"/>
      <c r="G26" s="69">
        <v>248.77185555555553</v>
      </c>
      <c r="H26" s="70">
        <v>15.278621375256366</v>
      </c>
      <c r="I26" s="58"/>
      <c r="J26" s="60"/>
      <c r="K26" s="72">
        <v>0.36252971788570859</v>
      </c>
    </row>
    <row r="27" spans="1:11" x14ac:dyDescent="0.25">
      <c r="A27" s="54">
        <v>41173</v>
      </c>
      <c r="B27" s="58"/>
      <c r="C27" s="59"/>
      <c r="D27" s="59"/>
      <c r="E27" s="59"/>
      <c r="F27" s="60"/>
      <c r="G27" s="69">
        <v>248.72569999999999</v>
      </c>
      <c r="H27" s="70">
        <v>20.405768207575328</v>
      </c>
      <c r="I27" s="58"/>
      <c r="J27" s="60"/>
      <c r="K27" s="72">
        <v>0.21885733592499648</v>
      </c>
    </row>
    <row r="28" spans="1:11" x14ac:dyDescent="0.25">
      <c r="A28" s="54">
        <v>41174</v>
      </c>
      <c r="B28" s="58"/>
      <c r="C28" s="59"/>
      <c r="D28" s="59"/>
      <c r="E28" s="59"/>
      <c r="F28" s="60"/>
      <c r="G28" s="69">
        <v>252.33458555555552</v>
      </c>
      <c r="H28" s="70">
        <v>15.880411891566878</v>
      </c>
      <c r="I28" s="58"/>
      <c r="J28" s="60"/>
      <c r="K28" s="72">
        <v>0.16566463154920869</v>
      </c>
    </row>
    <row r="29" spans="1:11" x14ac:dyDescent="0.25">
      <c r="A29" s="54">
        <v>41175</v>
      </c>
      <c r="B29" s="58"/>
      <c r="C29" s="59"/>
      <c r="D29" s="59"/>
      <c r="E29" s="59"/>
      <c r="F29" s="60"/>
      <c r="G29" s="69">
        <v>248.38019444444441</v>
      </c>
      <c r="H29" s="70">
        <v>30.337738735936583</v>
      </c>
      <c r="I29" s="58"/>
      <c r="J29" s="60"/>
      <c r="K29" s="72">
        <v>0.23972893351588082</v>
      </c>
    </row>
    <row r="30" spans="1:11" x14ac:dyDescent="0.25">
      <c r="A30" s="54">
        <v>41176</v>
      </c>
      <c r="B30" s="58"/>
      <c r="C30" s="59"/>
      <c r="D30" s="59"/>
      <c r="E30" s="59"/>
      <c r="F30" s="60"/>
      <c r="G30" s="69">
        <v>247.23828888888886</v>
      </c>
      <c r="H30" s="70">
        <v>20.222190809712128</v>
      </c>
      <c r="I30" s="58"/>
      <c r="J30" s="60"/>
      <c r="K30" s="72">
        <v>0.22842991352081299</v>
      </c>
    </row>
    <row r="31" spans="1:11" x14ac:dyDescent="0.25">
      <c r="A31" s="54">
        <v>41177</v>
      </c>
      <c r="B31" s="58"/>
      <c r="C31" s="59"/>
      <c r="D31" s="59"/>
      <c r="E31" s="59"/>
      <c r="F31" s="60"/>
      <c r="G31" s="69">
        <v>247.29056666666665</v>
      </c>
      <c r="H31" s="70">
        <v>21.27807138840285</v>
      </c>
      <c r="I31" s="58"/>
      <c r="J31" s="60"/>
      <c r="K31" s="72">
        <v>0.28199487903221376</v>
      </c>
    </row>
    <row r="32" spans="1:11" x14ac:dyDescent="0.25">
      <c r="A32" s="54">
        <v>41178</v>
      </c>
      <c r="B32" s="58"/>
      <c r="C32" s="59"/>
      <c r="D32" s="59"/>
      <c r="E32" s="59"/>
      <c r="F32" s="60"/>
      <c r="G32" s="69">
        <v>248.10938333333331</v>
      </c>
      <c r="H32" s="70">
        <v>21.623387049362275</v>
      </c>
      <c r="I32" s="58"/>
      <c r="J32" s="60"/>
      <c r="K32" s="72">
        <v>0.36102248824270428</v>
      </c>
    </row>
    <row r="33" spans="1:11" x14ac:dyDescent="0.25">
      <c r="A33" s="54">
        <v>41179</v>
      </c>
      <c r="B33" s="58"/>
      <c r="C33" s="59"/>
      <c r="D33" s="59"/>
      <c r="E33" s="59"/>
      <c r="F33" s="60"/>
      <c r="G33" s="69">
        <v>252.56499333333332</v>
      </c>
      <c r="H33" s="70">
        <v>15.10420408770932</v>
      </c>
      <c r="I33" s="58"/>
      <c r="J33" s="60"/>
      <c r="K33" s="72">
        <v>0.20864025608523079</v>
      </c>
    </row>
    <row r="34" spans="1:11" x14ac:dyDescent="0.25">
      <c r="A34" s="54">
        <v>41180</v>
      </c>
      <c r="B34" s="58"/>
      <c r="C34" s="59"/>
      <c r="D34" s="59"/>
      <c r="E34" s="59"/>
      <c r="F34" s="60"/>
      <c r="G34" s="69">
        <v>248.82684999999998</v>
      </c>
      <c r="H34" s="70">
        <v>19.165415041082632</v>
      </c>
      <c r="I34" s="58"/>
      <c r="J34" s="60"/>
      <c r="K34" s="72">
        <v>0.28211871315893383</v>
      </c>
    </row>
    <row r="35" spans="1:11" x14ac:dyDescent="0.25">
      <c r="A35" s="54">
        <v>41181</v>
      </c>
      <c r="B35" s="58"/>
      <c r="C35" s="59"/>
      <c r="D35" s="59"/>
      <c r="E35" s="59"/>
      <c r="F35" s="60"/>
      <c r="G35" s="69">
        <v>247.17882222222221</v>
      </c>
      <c r="H35" s="70">
        <v>29.249551092625783</v>
      </c>
      <c r="I35" s="58"/>
      <c r="J35" s="60"/>
      <c r="K35" s="72">
        <v>9.584084083842985E-2</v>
      </c>
    </row>
    <row r="36" spans="1:11" x14ac:dyDescent="0.25">
      <c r="A36" s="54">
        <v>41182</v>
      </c>
      <c r="B36" s="58"/>
      <c r="C36" s="59"/>
      <c r="D36" s="59"/>
      <c r="E36" s="59"/>
      <c r="F36" s="60"/>
      <c r="G36" s="69">
        <v>255.37222222222221</v>
      </c>
      <c r="H36" s="70">
        <v>17.653216571851555</v>
      </c>
      <c r="I36" s="58"/>
      <c r="J36" s="60"/>
      <c r="K36" s="72">
        <v>0.21570046142867053</v>
      </c>
    </row>
    <row r="37" spans="1:11" ht="15.75" thickBot="1" x14ac:dyDescent="0.3">
      <c r="A37" s="44" t="s">
        <v>21</v>
      </c>
      <c r="B37" s="21"/>
      <c r="C37" s="45"/>
      <c r="D37" s="45"/>
      <c r="E37" s="45"/>
      <c r="F37" s="45"/>
      <c r="G37" s="45">
        <f>+MAX(G7:G36)</f>
        <v>255.37222222222221</v>
      </c>
      <c r="H37" s="45">
        <f>+MAX(H7:H36)</f>
        <v>30.337738735936583</v>
      </c>
      <c r="I37" s="45"/>
      <c r="J37" s="45"/>
      <c r="K37" s="45">
        <f>+MAX(K7:K36)</f>
        <v>0.6591586975282191</v>
      </c>
    </row>
    <row r="38" spans="1:11" x14ac:dyDescent="0.25">
      <c r="A38" s="18"/>
      <c r="B38" s="19"/>
      <c r="C38" s="19"/>
      <c r="D38" s="19"/>
      <c r="E38" s="19"/>
      <c r="F38" s="19"/>
      <c r="G38" s="19"/>
      <c r="H38" s="19"/>
      <c r="I38" s="19"/>
      <c r="J38" s="19"/>
      <c r="K38" s="19"/>
    </row>
    <row r="39" spans="1:11" x14ac:dyDescent="0.25">
      <c r="A39" s="20" t="s">
        <v>23</v>
      </c>
      <c r="B39" s="89"/>
      <c r="C39" s="90"/>
      <c r="D39" s="90"/>
      <c r="E39" s="90"/>
      <c r="F39" s="90"/>
      <c r="G39" s="90"/>
      <c r="H39" s="90"/>
      <c r="I39" s="90"/>
      <c r="J39" s="90"/>
      <c r="K39" s="91"/>
    </row>
    <row r="40" spans="1:11" x14ac:dyDescent="0.25">
      <c r="A40" s="18"/>
      <c r="B40" s="92"/>
      <c r="C40" s="93"/>
      <c r="D40" s="93"/>
      <c r="E40" s="93"/>
      <c r="F40" s="93"/>
      <c r="G40" s="93"/>
      <c r="H40" s="93"/>
      <c r="I40" s="93"/>
      <c r="J40" s="93"/>
      <c r="K40" s="94"/>
    </row>
    <row r="41" spans="1:11" x14ac:dyDescent="0.25">
      <c r="A41" s="18"/>
      <c r="B41" s="92"/>
      <c r="C41" s="93"/>
      <c r="D41" s="93"/>
      <c r="E41" s="93"/>
      <c r="F41" s="93"/>
      <c r="G41" s="93"/>
      <c r="H41" s="93"/>
      <c r="I41" s="93"/>
      <c r="J41" s="93"/>
      <c r="K41" s="94"/>
    </row>
    <row r="42" spans="1:11" x14ac:dyDescent="0.25">
      <c r="A42" s="18"/>
      <c r="B42" s="92"/>
      <c r="C42" s="93"/>
      <c r="D42" s="93"/>
      <c r="E42" s="93"/>
      <c r="F42" s="93"/>
      <c r="G42" s="93"/>
      <c r="H42" s="93"/>
      <c r="I42" s="93"/>
      <c r="J42" s="93"/>
      <c r="K42" s="94"/>
    </row>
    <row r="43" spans="1:11" x14ac:dyDescent="0.25">
      <c r="A43" s="18"/>
      <c r="B43" s="95"/>
      <c r="C43" s="96"/>
      <c r="D43" s="96"/>
      <c r="E43" s="96"/>
      <c r="F43" s="96"/>
      <c r="G43" s="96"/>
      <c r="H43" s="96"/>
      <c r="I43" s="96"/>
      <c r="J43" s="96"/>
      <c r="K43" s="97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39:K43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6">
      <formula1>40909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view="pageBreakPreview" zoomScale="60" zoomScaleNormal="100" workbookViewId="0">
      <selection sqref="A1:K1"/>
    </sheetView>
  </sheetViews>
  <sheetFormatPr baseColWidth="10" defaultRowHeight="15" x14ac:dyDescent="0.25"/>
  <sheetData>
    <row r="1" spans="1:11" ht="32.25" customHeight="1" x14ac:dyDescent="0.25">
      <c r="A1" s="111" t="s">
        <v>28</v>
      </c>
      <c r="B1" s="112"/>
      <c r="C1" s="112"/>
      <c r="D1" s="112"/>
      <c r="E1" s="112"/>
      <c r="F1" s="112"/>
      <c r="G1" s="112"/>
      <c r="H1" s="112"/>
      <c r="I1" s="112"/>
      <c r="J1" s="112"/>
      <c r="K1" s="113"/>
    </row>
    <row r="2" spans="1:11" x14ac:dyDescent="0.25">
      <c r="A2" s="88" t="s">
        <v>1</v>
      </c>
      <c r="B2" s="101"/>
      <c r="C2" s="87" t="s">
        <v>26</v>
      </c>
      <c r="D2" s="87"/>
      <c r="E2" s="87"/>
      <c r="F2" s="87"/>
      <c r="G2" s="87"/>
      <c r="H2" s="87"/>
      <c r="I2" s="87"/>
      <c r="J2" s="87"/>
      <c r="K2" s="87"/>
    </row>
    <row r="3" spans="1:11" x14ac:dyDescent="0.25">
      <c r="A3" s="88" t="s">
        <v>2</v>
      </c>
      <c r="B3" s="101"/>
      <c r="C3" s="87" t="s">
        <v>25</v>
      </c>
      <c r="D3" s="87"/>
      <c r="E3" s="87"/>
      <c r="F3" s="87"/>
      <c r="G3" s="87"/>
      <c r="H3" s="87"/>
      <c r="I3" s="87"/>
      <c r="J3" s="87"/>
      <c r="K3" s="87"/>
    </row>
    <row r="4" spans="1:11" x14ac:dyDescent="0.25">
      <c r="A4" s="88" t="s">
        <v>3</v>
      </c>
      <c r="B4" s="88"/>
      <c r="C4" s="87" t="s">
        <v>4</v>
      </c>
      <c r="D4" s="87"/>
      <c r="E4" s="22"/>
      <c r="F4" s="22"/>
      <c r="G4" s="22"/>
      <c r="H4" s="22"/>
      <c r="I4" s="22"/>
      <c r="J4" s="22"/>
      <c r="K4" s="22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9" thickBot="1" x14ac:dyDescent="0.3">
      <c r="A6" s="43" t="s">
        <v>5</v>
      </c>
      <c r="B6" s="46" t="s">
        <v>6</v>
      </c>
      <c r="C6" s="46" t="s">
        <v>7</v>
      </c>
      <c r="D6" s="46" t="s">
        <v>8</v>
      </c>
      <c r="E6" s="47" t="s">
        <v>9</v>
      </c>
      <c r="F6" s="46" t="s">
        <v>10</v>
      </c>
      <c r="G6" s="46" t="s">
        <v>11</v>
      </c>
      <c r="H6" s="46" t="s">
        <v>12</v>
      </c>
      <c r="I6" s="46" t="s">
        <v>13</v>
      </c>
      <c r="J6" s="46" t="s">
        <v>14</v>
      </c>
      <c r="K6" s="46" t="s">
        <v>15</v>
      </c>
    </row>
    <row r="7" spans="1:11" x14ac:dyDescent="0.25">
      <c r="A7" s="53">
        <v>41153</v>
      </c>
      <c r="B7" s="55"/>
      <c r="C7" s="56"/>
      <c r="D7" s="56"/>
      <c r="E7" s="56"/>
      <c r="F7" s="57"/>
      <c r="G7" s="67">
        <v>245.45536166666665</v>
      </c>
      <c r="H7" s="68">
        <v>11.557190450032552</v>
      </c>
      <c r="I7" s="55"/>
      <c r="J7" s="57"/>
      <c r="K7" s="71">
        <v>0</v>
      </c>
    </row>
    <row r="8" spans="1:11" x14ac:dyDescent="0.25">
      <c r="A8" s="54">
        <v>41154</v>
      </c>
      <c r="B8" s="58"/>
      <c r="C8" s="59"/>
      <c r="D8" s="59"/>
      <c r="E8" s="59"/>
      <c r="F8" s="60"/>
      <c r="G8" s="69">
        <v>238.64376055555553</v>
      </c>
      <c r="H8" s="70">
        <v>11.085148304384331</v>
      </c>
      <c r="I8" s="58"/>
      <c r="J8" s="60"/>
      <c r="K8" s="72">
        <v>0</v>
      </c>
    </row>
    <row r="9" spans="1:11" x14ac:dyDescent="0.25">
      <c r="A9" s="54">
        <v>41155</v>
      </c>
      <c r="B9" s="58"/>
      <c r="C9" s="59"/>
      <c r="D9" s="59"/>
      <c r="E9" s="59"/>
      <c r="F9" s="60"/>
      <c r="G9" s="69">
        <v>234.52118222222219</v>
      </c>
      <c r="H9" s="70">
        <v>12.089856673910916</v>
      </c>
      <c r="I9" s="58"/>
      <c r="J9" s="60"/>
      <c r="K9" s="72">
        <v>0</v>
      </c>
    </row>
    <row r="10" spans="1:11" x14ac:dyDescent="0.25">
      <c r="A10" s="54">
        <v>41156</v>
      </c>
      <c r="B10" s="58"/>
      <c r="C10" s="59"/>
      <c r="D10" s="59"/>
      <c r="E10" s="59"/>
      <c r="F10" s="60"/>
      <c r="G10" s="69">
        <v>233.73957222222219</v>
      </c>
      <c r="H10" s="70">
        <v>12.325590893460911</v>
      </c>
      <c r="I10" s="58"/>
      <c r="J10" s="60"/>
      <c r="K10" s="72">
        <v>0</v>
      </c>
    </row>
    <row r="11" spans="1:11" x14ac:dyDescent="0.25">
      <c r="A11" s="54">
        <v>41157</v>
      </c>
      <c r="B11" s="58"/>
      <c r="C11" s="59"/>
      <c r="D11" s="59"/>
      <c r="E11" s="59"/>
      <c r="F11" s="60"/>
      <c r="G11" s="69">
        <v>234.50989444444443</v>
      </c>
      <c r="H11" s="70">
        <v>12.111574488376226</v>
      </c>
      <c r="I11" s="58"/>
      <c r="J11" s="60"/>
      <c r="K11" s="72">
        <v>0</v>
      </c>
    </row>
    <row r="12" spans="1:11" x14ac:dyDescent="0.25">
      <c r="A12" s="54">
        <v>41158</v>
      </c>
      <c r="B12" s="58"/>
      <c r="C12" s="59"/>
      <c r="D12" s="59"/>
      <c r="E12" s="59"/>
      <c r="F12" s="60"/>
      <c r="G12" s="69">
        <v>232.05142777777775</v>
      </c>
      <c r="H12" s="70">
        <v>13.080372301737468</v>
      </c>
      <c r="I12" s="58"/>
      <c r="J12" s="60"/>
      <c r="K12" s="72">
        <v>0</v>
      </c>
    </row>
    <row r="13" spans="1:11" x14ac:dyDescent="0.25">
      <c r="A13" s="54">
        <v>41159</v>
      </c>
      <c r="B13" s="58"/>
      <c r="C13" s="59"/>
      <c r="D13" s="59"/>
      <c r="E13" s="59"/>
      <c r="F13" s="60"/>
      <c r="G13" s="69">
        <v>232.87412222222221</v>
      </c>
      <c r="H13" s="70">
        <v>12.440821761180016</v>
      </c>
      <c r="I13" s="58"/>
      <c r="J13" s="60"/>
      <c r="K13" s="72">
        <v>0</v>
      </c>
    </row>
    <row r="14" spans="1:11" x14ac:dyDescent="0.25">
      <c r="A14" s="54">
        <v>41160</v>
      </c>
      <c r="B14" s="58"/>
      <c r="C14" s="59"/>
      <c r="D14" s="59"/>
      <c r="E14" s="59"/>
      <c r="F14" s="60"/>
      <c r="G14" s="69">
        <v>235.19269444444441</v>
      </c>
      <c r="H14" s="70">
        <v>12.261956868548376</v>
      </c>
      <c r="I14" s="58"/>
      <c r="J14" s="60"/>
      <c r="K14" s="72">
        <v>0</v>
      </c>
    </row>
    <row r="15" spans="1:11" x14ac:dyDescent="0.25">
      <c r="A15" s="54">
        <v>41161</v>
      </c>
      <c r="B15" s="58"/>
      <c r="C15" s="59"/>
      <c r="D15" s="59"/>
      <c r="E15" s="59"/>
      <c r="F15" s="60"/>
      <c r="G15" s="69">
        <v>234.63847777777775</v>
      </c>
      <c r="H15" s="70">
        <v>8.9680871448075088</v>
      </c>
      <c r="I15" s="58"/>
      <c r="J15" s="60"/>
      <c r="K15" s="72">
        <v>0</v>
      </c>
    </row>
    <row r="16" spans="1:11" x14ac:dyDescent="0.25">
      <c r="A16" s="54">
        <v>41162</v>
      </c>
      <c r="B16" s="58"/>
      <c r="C16" s="59"/>
      <c r="D16" s="59"/>
      <c r="E16" s="59"/>
      <c r="F16" s="60"/>
      <c r="G16" s="69">
        <v>244.47998888888887</v>
      </c>
      <c r="H16" s="70">
        <v>8.1852052038141601</v>
      </c>
      <c r="I16" s="58"/>
      <c r="J16" s="60"/>
      <c r="K16" s="72">
        <v>0</v>
      </c>
    </row>
    <row r="17" spans="1:11" x14ac:dyDescent="0.25">
      <c r="A17" s="54">
        <v>41163</v>
      </c>
      <c r="B17" s="58"/>
      <c r="C17" s="59"/>
      <c r="D17" s="59"/>
      <c r="E17" s="59"/>
      <c r="F17" s="60"/>
      <c r="G17" s="69">
        <v>244.47998888888887</v>
      </c>
      <c r="H17" s="70">
        <v>9.1315623819404852</v>
      </c>
      <c r="I17" s="58"/>
      <c r="J17" s="60"/>
      <c r="K17" s="72">
        <v>0</v>
      </c>
    </row>
    <row r="18" spans="1:11" x14ac:dyDescent="0.25">
      <c r="A18" s="54">
        <v>41164</v>
      </c>
      <c r="B18" s="58"/>
      <c r="C18" s="59"/>
      <c r="D18" s="59"/>
      <c r="E18" s="59"/>
      <c r="F18" s="60"/>
      <c r="G18" s="69">
        <v>234.25257277777774</v>
      </c>
      <c r="H18" s="70">
        <v>9.755424479466841</v>
      </c>
      <c r="I18" s="58"/>
      <c r="J18" s="60"/>
      <c r="K18" s="72">
        <v>0</v>
      </c>
    </row>
    <row r="19" spans="1:11" x14ac:dyDescent="0.25">
      <c r="A19" s="54">
        <v>41165</v>
      </c>
      <c r="B19" s="58"/>
      <c r="C19" s="59"/>
      <c r="D19" s="59"/>
      <c r="E19" s="59"/>
      <c r="F19" s="60"/>
      <c r="G19" s="69">
        <v>244.20166666666665</v>
      </c>
      <c r="H19" s="70">
        <v>11.971225997270176</v>
      </c>
      <c r="I19" s="58"/>
      <c r="J19" s="60"/>
      <c r="K19" s="72">
        <v>0</v>
      </c>
    </row>
    <row r="20" spans="1:11" x14ac:dyDescent="0.25">
      <c r="A20" s="54">
        <v>41166</v>
      </c>
      <c r="B20" s="58"/>
      <c r="C20" s="59"/>
      <c r="D20" s="59"/>
      <c r="E20" s="59"/>
      <c r="F20" s="60"/>
      <c r="G20" s="69">
        <v>235.85317222222221</v>
      </c>
      <c r="H20" s="70">
        <v>10.375012396235899</v>
      </c>
      <c r="I20" s="58"/>
      <c r="J20" s="60"/>
      <c r="K20" s="72">
        <v>0</v>
      </c>
    </row>
    <row r="21" spans="1:11" x14ac:dyDescent="0.25">
      <c r="A21" s="54">
        <v>41167</v>
      </c>
      <c r="B21" s="58"/>
      <c r="C21" s="59"/>
      <c r="D21" s="59"/>
      <c r="E21" s="59"/>
      <c r="F21" s="60"/>
      <c r="G21" s="69">
        <v>239.87952222222219</v>
      </c>
      <c r="H21" s="70">
        <v>9.8598715816788971</v>
      </c>
      <c r="I21" s="58"/>
      <c r="J21" s="60"/>
      <c r="K21" s="72">
        <v>0</v>
      </c>
    </row>
    <row r="22" spans="1:11" x14ac:dyDescent="0.25">
      <c r="A22" s="54">
        <v>41168</v>
      </c>
      <c r="B22" s="58"/>
      <c r="C22" s="59"/>
      <c r="D22" s="59"/>
      <c r="E22" s="59"/>
      <c r="F22" s="60"/>
      <c r="G22" s="69">
        <v>255.37222222222221</v>
      </c>
      <c r="H22" s="70">
        <v>9.5202317237854004</v>
      </c>
      <c r="I22" s="58"/>
      <c r="J22" s="60"/>
      <c r="K22" s="72">
        <v>0</v>
      </c>
    </row>
    <row r="23" spans="1:11" x14ac:dyDescent="0.25">
      <c r="A23" s="54">
        <v>41169</v>
      </c>
      <c r="B23" s="58"/>
      <c r="C23" s="59"/>
      <c r="D23" s="59"/>
      <c r="E23" s="59"/>
      <c r="F23" s="60"/>
      <c r="G23" s="69">
        <v>233.69142777777776</v>
      </c>
      <c r="H23" s="70">
        <v>9.4291303560344648</v>
      </c>
      <c r="I23" s="58"/>
      <c r="J23" s="60"/>
      <c r="K23" s="72">
        <v>0</v>
      </c>
    </row>
    <row r="24" spans="1:11" x14ac:dyDescent="0.25">
      <c r="A24" s="54">
        <v>41170</v>
      </c>
      <c r="B24" s="58"/>
      <c r="C24" s="59"/>
      <c r="D24" s="59"/>
      <c r="E24" s="59"/>
      <c r="F24" s="60"/>
      <c r="G24" s="69">
        <v>233.15355555555553</v>
      </c>
      <c r="H24" s="70">
        <v>9.4862064359973353</v>
      </c>
      <c r="I24" s="58"/>
      <c r="J24" s="60"/>
      <c r="K24" s="72">
        <v>0</v>
      </c>
    </row>
    <row r="25" spans="1:11" x14ac:dyDescent="0.25">
      <c r="A25" s="54">
        <v>41171</v>
      </c>
      <c r="B25" s="58"/>
      <c r="C25" s="59"/>
      <c r="D25" s="59"/>
      <c r="E25" s="59"/>
      <c r="F25" s="60"/>
      <c r="G25" s="69">
        <v>233.43586111111108</v>
      </c>
      <c r="H25" s="70">
        <v>11.051094373067217</v>
      </c>
      <c r="I25" s="58"/>
      <c r="J25" s="60"/>
      <c r="K25" s="72">
        <v>0</v>
      </c>
    </row>
    <row r="26" spans="1:11" x14ac:dyDescent="0.25">
      <c r="A26" s="54">
        <v>41172</v>
      </c>
      <c r="B26" s="58"/>
      <c r="C26" s="59"/>
      <c r="D26" s="59"/>
      <c r="E26" s="59"/>
      <c r="F26" s="60"/>
      <c r="G26" s="69">
        <v>234.11918888888886</v>
      </c>
      <c r="H26" s="70">
        <v>10.514049737272668</v>
      </c>
      <c r="I26" s="58"/>
      <c r="J26" s="60"/>
      <c r="K26" s="72">
        <v>0</v>
      </c>
    </row>
    <row r="27" spans="1:11" x14ac:dyDescent="0.25">
      <c r="A27" s="54">
        <v>41173</v>
      </c>
      <c r="B27" s="58"/>
      <c r="C27" s="59"/>
      <c r="D27" s="59"/>
      <c r="E27" s="59"/>
      <c r="F27" s="60"/>
      <c r="G27" s="69">
        <v>236.47934499999997</v>
      </c>
      <c r="H27" s="70">
        <v>11.589302444458006</v>
      </c>
      <c r="I27" s="58"/>
      <c r="J27" s="60"/>
      <c r="K27" s="72">
        <v>0</v>
      </c>
    </row>
    <row r="28" spans="1:11" x14ac:dyDescent="0.25">
      <c r="A28" s="54">
        <v>41174</v>
      </c>
      <c r="B28" s="58"/>
      <c r="C28" s="59"/>
      <c r="D28" s="59"/>
      <c r="E28" s="59"/>
      <c r="F28" s="60"/>
      <c r="G28" s="69">
        <v>244.23331111111111</v>
      </c>
      <c r="H28" s="70">
        <v>10.502774236111938</v>
      </c>
      <c r="I28" s="58"/>
      <c r="J28" s="60"/>
      <c r="K28" s="72">
        <v>0</v>
      </c>
    </row>
    <row r="29" spans="1:11" x14ac:dyDescent="0.25">
      <c r="A29" s="54">
        <v>41175</v>
      </c>
      <c r="B29" s="58"/>
      <c r="C29" s="59"/>
      <c r="D29" s="59"/>
      <c r="E29" s="59"/>
      <c r="F29" s="60"/>
      <c r="G29" s="69">
        <v>237.63828333333331</v>
      </c>
      <c r="H29" s="70">
        <v>10.949140015449681</v>
      </c>
      <c r="I29" s="58"/>
      <c r="J29" s="60"/>
      <c r="K29" s="72">
        <v>0</v>
      </c>
    </row>
    <row r="30" spans="1:11" x14ac:dyDescent="0.25">
      <c r="A30" s="54">
        <v>41176</v>
      </c>
      <c r="B30" s="58"/>
      <c r="C30" s="59"/>
      <c r="D30" s="59"/>
      <c r="E30" s="59"/>
      <c r="F30" s="60"/>
      <c r="G30" s="69">
        <v>238.19241666666665</v>
      </c>
      <c r="H30" s="70">
        <v>10.908442639821436</v>
      </c>
      <c r="I30" s="58"/>
      <c r="J30" s="60"/>
      <c r="K30" s="72">
        <v>0</v>
      </c>
    </row>
    <row r="31" spans="1:11" x14ac:dyDescent="0.25">
      <c r="A31" s="54">
        <v>41177</v>
      </c>
      <c r="B31" s="58"/>
      <c r="C31" s="59"/>
      <c r="D31" s="59"/>
      <c r="E31" s="59"/>
      <c r="F31" s="60"/>
      <c r="G31" s="69">
        <v>243.53771111111109</v>
      </c>
      <c r="H31" s="70">
        <v>10.433303451538086</v>
      </c>
      <c r="I31" s="58"/>
      <c r="J31" s="60"/>
      <c r="K31" s="72">
        <v>0</v>
      </c>
    </row>
    <row r="32" spans="1:11" x14ac:dyDescent="0.25">
      <c r="A32" s="54">
        <v>41178</v>
      </c>
      <c r="B32" s="58"/>
      <c r="C32" s="59"/>
      <c r="D32" s="59"/>
      <c r="E32" s="59"/>
      <c r="F32" s="60"/>
      <c r="G32" s="69">
        <v>229.55293888888886</v>
      </c>
      <c r="H32" s="70">
        <v>9.719429274699106</v>
      </c>
      <c r="I32" s="58"/>
      <c r="J32" s="60"/>
      <c r="K32" s="72">
        <v>0</v>
      </c>
    </row>
    <row r="33" spans="1:11" x14ac:dyDescent="0.25">
      <c r="A33" s="54">
        <v>41179</v>
      </c>
      <c r="B33" s="58"/>
      <c r="C33" s="59"/>
      <c r="D33" s="59"/>
      <c r="E33" s="59"/>
      <c r="F33" s="60"/>
      <c r="G33" s="69">
        <v>240.35771666666665</v>
      </c>
      <c r="H33" s="70">
        <v>11.380653327124518</v>
      </c>
      <c r="I33" s="58"/>
      <c r="J33" s="60"/>
      <c r="K33" s="72">
        <v>0</v>
      </c>
    </row>
    <row r="34" spans="1:11" x14ac:dyDescent="0.25">
      <c r="A34" s="54">
        <v>41180</v>
      </c>
      <c r="B34" s="58"/>
      <c r="C34" s="59"/>
      <c r="D34" s="59"/>
      <c r="E34" s="59"/>
      <c r="F34" s="60"/>
      <c r="G34" s="69">
        <v>239.75386666666665</v>
      </c>
      <c r="H34" s="70">
        <v>12.318203054247965</v>
      </c>
      <c r="I34" s="58"/>
      <c r="J34" s="60"/>
      <c r="K34" s="72">
        <v>0</v>
      </c>
    </row>
    <row r="35" spans="1:11" x14ac:dyDescent="0.25">
      <c r="A35" s="54">
        <v>41181</v>
      </c>
      <c r="B35" s="58"/>
      <c r="C35" s="59"/>
      <c r="D35" s="59"/>
      <c r="E35" s="59"/>
      <c r="F35" s="60"/>
      <c r="G35" s="69">
        <v>230.08157777777777</v>
      </c>
      <c r="H35" s="70">
        <v>10.477283159891764</v>
      </c>
      <c r="I35" s="58"/>
      <c r="J35" s="60"/>
      <c r="K35" s="72">
        <v>0</v>
      </c>
    </row>
    <row r="36" spans="1:11" x14ac:dyDescent="0.25">
      <c r="A36" s="54">
        <v>41182</v>
      </c>
      <c r="B36" s="58"/>
      <c r="C36" s="59"/>
      <c r="D36" s="59"/>
      <c r="E36" s="59"/>
      <c r="F36" s="60"/>
      <c r="G36" s="69">
        <v>232.29123333333331</v>
      </c>
      <c r="H36" s="70">
        <v>8.9049643208868208</v>
      </c>
      <c r="I36" s="58"/>
      <c r="J36" s="60"/>
      <c r="K36" s="72">
        <v>0</v>
      </c>
    </row>
    <row r="37" spans="1:1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</row>
    <row r="38" spans="1:11" ht="15.75" thickBot="1" x14ac:dyDescent="0.3">
      <c r="A38" s="44" t="s">
        <v>19</v>
      </c>
      <c r="B38" s="21"/>
      <c r="C38" s="45"/>
      <c r="D38" s="45"/>
      <c r="E38" s="45"/>
      <c r="F38" s="45"/>
      <c r="G38" s="45">
        <f>+MIN(G7:G36)</f>
        <v>229.55293888888886</v>
      </c>
      <c r="H38" s="45">
        <f>+MIN(H7:H36)</f>
        <v>8.1852052038141601</v>
      </c>
      <c r="I38" s="45"/>
      <c r="J38" s="45"/>
      <c r="K38" s="45">
        <f>+MIN(K7:K36)</f>
        <v>0</v>
      </c>
    </row>
    <row r="39" spans="1:11" x14ac:dyDescent="0.25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x14ac:dyDescent="0.25">
      <c r="A40" s="20" t="s">
        <v>23</v>
      </c>
      <c r="B40" s="102"/>
      <c r="C40" s="103"/>
      <c r="D40" s="103"/>
      <c r="E40" s="103"/>
      <c r="F40" s="103"/>
      <c r="G40" s="103"/>
      <c r="H40" s="103"/>
      <c r="I40" s="103"/>
      <c r="J40" s="103"/>
      <c r="K40" s="104"/>
    </row>
    <row r="41" spans="1:11" x14ac:dyDescent="0.25">
      <c r="A41" s="18"/>
      <c r="B41" s="105"/>
      <c r="C41" s="106"/>
      <c r="D41" s="106"/>
      <c r="E41" s="106"/>
      <c r="F41" s="106"/>
      <c r="G41" s="106"/>
      <c r="H41" s="106"/>
      <c r="I41" s="106"/>
      <c r="J41" s="106"/>
      <c r="K41" s="107"/>
    </row>
    <row r="42" spans="1:11" x14ac:dyDescent="0.25">
      <c r="A42" s="18"/>
      <c r="B42" s="105"/>
      <c r="C42" s="106"/>
      <c r="D42" s="106"/>
      <c r="E42" s="106"/>
      <c r="F42" s="106"/>
      <c r="G42" s="106"/>
      <c r="H42" s="106"/>
      <c r="I42" s="106"/>
      <c r="J42" s="106"/>
      <c r="K42" s="107"/>
    </row>
    <row r="43" spans="1:11" x14ac:dyDescent="0.25">
      <c r="A43" s="18"/>
      <c r="B43" s="105"/>
      <c r="C43" s="106"/>
      <c r="D43" s="106"/>
      <c r="E43" s="106"/>
      <c r="F43" s="106"/>
      <c r="G43" s="106"/>
      <c r="H43" s="106"/>
      <c r="I43" s="106"/>
      <c r="J43" s="106"/>
      <c r="K43" s="107"/>
    </row>
    <row r="44" spans="1:11" x14ac:dyDescent="0.25">
      <c r="A44" s="18"/>
      <c r="B44" s="108"/>
      <c r="C44" s="109"/>
      <c r="D44" s="109"/>
      <c r="E44" s="109"/>
      <c r="F44" s="109"/>
      <c r="G44" s="109"/>
      <c r="H44" s="109"/>
      <c r="I44" s="109"/>
      <c r="J44" s="109"/>
      <c r="K44" s="110"/>
    </row>
  </sheetData>
  <protectedRanges>
    <protectedRange sqref="A2:B4" name="Rango1"/>
    <protectedRange sqref="C4:K4" name="Rango1_1"/>
    <protectedRange sqref="C2:K2" name="Rango1_1_1"/>
    <protectedRange sqref="C3:K3" name="Rango1_1_2"/>
  </protectedRanges>
  <mergeCells count="8">
    <mergeCell ref="B40:K44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6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Gloria a Dios</vt:lpstr>
      <vt:lpstr>Máximos GAD</vt:lpstr>
      <vt:lpstr>Mínimos GAD</vt:lpstr>
      <vt:lpstr>Samalayuca</vt:lpstr>
      <vt:lpstr>Máximos Sam</vt:lpstr>
      <vt:lpstr>Mínimos Sam</vt:lpstr>
      <vt:lpstr>'Gloria a Dios'!Área_de_impresión</vt:lpstr>
      <vt:lpstr>'Máximos GAD'!Área_de_impresión</vt:lpstr>
      <vt:lpstr>'Máximos Sam'!Área_de_impresión</vt:lpstr>
      <vt:lpstr>'Mínimos GAD'!Área_de_impresión</vt:lpstr>
      <vt:lpstr>'Mínimos Sam'!Área_de_impresión</vt:lpstr>
      <vt:lpstr>Samalayuca!Área_de_impresión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2015-06-11T18:35:19Z</cp:lastPrinted>
  <dcterms:created xsi:type="dcterms:W3CDTF">2012-06-19T15:23:28Z</dcterms:created>
  <dcterms:modified xsi:type="dcterms:W3CDTF">2015-06-11T18:35:27Z</dcterms:modified>
</cp:coreProperties>
</file>