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CHIHUAHUA, S. DE R.L. DE C.V\2012\"/>
    </mc:Choice>
  </mc:AlternateContent>
  <bookViews>
    <workbookView xWindow="-15" yWindow="-15" windowWidth="10260" windowHeight="8115" activeTab="5"/>
  </bookViews>
  <sheets>
    <sheet name="Gloria a Dios" sheetId="7" r:id="rId1"/>
    <sheet name="Máximos GAD" sheetId="14" r:id="rId2"/>
    <sheet name="Mínimos GAD" sheetId="15" r:id="rId3"/>
    <sheet name="Samalayuca" sheetId="8" r:id="rId4"/>
    <sheet name="Máximos Sam" sheetId="16" r:id="rId5"/>
    <sheet name="Mínimos Sam" sheetId="17" r:id="rId6"/>
  </sheets>
  <externalReferences>
    <externalReference r:id="rId7"/>
  </externalReferences>
  <definedNames>
    <definedName name="_xlnm.Print_Area" localSheetId="0">'Gloria a Dios'!$A$1:$O$52</definedName>
    <definedName name="_xlnm.Print_Area" localSheetId="1">'Máximos GAD'!$A$1:$L$47</definedName>
    <definedName name="_xlnm.Print_Area" localSheetId="4">'Máximos Sam'!$A$1:$L$46</definedName>
    <definedName name="_xlnm.Print_Area" localSheetId="2">'Mínimos GAD'!$A$1:$L$48</definedName>
    <definedName name="_xlnm.Print_Area" localSheetId="5">'Mínimos Sam'!$A$1:$L$48</definedName>
    <definedName name="_xlnm.Print_Area" localSheetId="3">Samalayuca!$A$1:$O$52</definedName>
    <definedName name="as">#REF!</definedName>
    <definedName name="ass">#REF!</definedName>
    <definedName name="regiones">[1]Promedios!$Q$4:$Q$5</definedName>
    <definedName name="ss">#REF!</definedName>
  </definedNames>
  <calcPr calcId="152511"/>
</workbook>
</file>

<file path=xl/calcChain.xml><?xml version="1.0" encoding="utf-8"?>
<calcChain xmlns="http://schemas.openxmlformats.org/spreadsheetml/2006/main">
  <c r="N44" i="7" l="1"/>
  <c r="M44" i="7"/>
  <c r="N43" i="7"/>
  <c r="M43" i="7"/>
  <c r="N42" i="7"/>
  <c r="M42" i="7"/>
  <c r="N41" i="7"/>
  <c r="M41" i="7"/>
  <c r="N44" i="8"/>
  <c r="M44" i="8"/>
  <c r="N43" i="8"/>
  <c r="M43" i="8"/>
  <c r="N42" i="8"/>
  <c r="M42" i="8"/>
  <c r="N41" i="8"/>
  <c r="M41" i="8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K39" i="17"/>
  <c r="H39" i="17"/>
  <c r="G39" i="17"/>
  <c r="K38" i="16"/>
  <c r="H38" i="16"/>
  <c r="G38" i="16"/>
  <c r="K39" i="15"/>
  <c r="H39" i="15"/>
  <c r="G39" i="15"/>
  <c r="K39" i="14"/>
  <c r="H39" i="14"/>
  <c r="G39" i="14"/>
  <c r="A8" i="8"/>
  <c r="K44" i="8" l="1"/>
  <c r="J44" i="8"/>
  <c r="I44" i="8"/>
  <c r="H44" i="8"/>
  <c r="G44" i="8"/>
  <c r="F44" i="8"/>
  <c r="E44" i="8"/>
  <c r="D44" i="8"/>
  <c r="C44" i="8"/>
  <c r="B44" i="8"/>
  <c r="K43" i="8"/>
  <c r="J43" i="8"/>
  <c r="I43" i="8"/>
  <c r="H43" i="8"/>
  <c r="G43" i="8"/>
  <c r="F43" i="8"/>
  <c r="E43" i="8"/>
  <c r="D43" i="8"/>
  <c r="C43" i="8"/>
  <c r="B43" i="8"/>
  <c r="K42" i="8"/>
  <c r="J42" i="8"/>
  <c r="I42" i="8"/>
  <c r="H42" i="8"/>
  <c r="G42" i="8"/>
  <c r="F42" i="8"/>
  <c r="E42" i="8"/>
  <c r="D42" i="8"/>
  <c r="C42" i="8"/>
  <c r="B42" i="8"/>
  <c r="K41" i="8"/>
  <c r="J41" i="8"/>
  <c r="I41" i="8"/>
  <c r="H41" i="8"/>
  <c r="G41" i="8"/>
  <c r="F41" i="8"/>
  <c r="E41" i="8"/>
  <c r="D41" i="8"/>
  <c r="C41" i="8"/>
  <c r="B41" i="8"/>
  <c r="K44" i="7"/>
  <c r="J44" i="7"/>
  <c r="I44" i="7"/>
  <c r="H44" i="7"/>
  <c r="G44" i="7"/>
  <c r="F44" i="7"/>
  <c r="E44" i="7"/>
  <c r="D44" i="7"/>
  <c r="C44" i="7"/>
  <c r="B44" i="7"/>
  <c r="K43" i="7"/>
  <c r="J43" i="7"/>
  <c r="I43" i="7"/>
  <c r="H43" i="7"/>
  <c r="G43" i="7"/>
  <c r="F43" i="7"/>
  <c r="E43" i="7"/>
  <c r="D43" i="7"/>
  <c r="C43" i="7"/>
  <c r="B43" i="7"/>
  <c r="K42" i="7"/>
  <c r="J42" i="7"/>
  <c r="I42" i="7"/>
  <c r="H42" i="7"/>
  <c r="G42" i="7"/>
  <c r="F42" i="7"/>
  <c r="E42" i="7"/>
  <c r="D42" i="7"/>
  <c r="C42" i="7"/>
  <c r="B42" i="7"/>
  <c r="K41" i="7"/>
  <c r="J41" i="7"/>
  <c r="I41" i="7"/>
  <c r="H41" i="7"/>
  <c r="G41" i="7"/>
  <c r="F41" i="7"/>
  <c r="E41" i="7"/>
  <c r="D41" i="7"/>
  <c r="C41" i="7"/>
  <c r="B41" i="7"/>
</calcChain>
</file>

<file path=xl/sharedStrings.xml><?xml version="1.0" encoding="utf-8"?>
<sst xmlns="http://schemas.openxmlformats.org/spreadsheetml/2006/main" count="132" uniqueCount="29">
  <si>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</si>
  <si>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</si>
  <si>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</si>
  <si>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</si>
  <si>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</si>
  <si>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</si>
  <si>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</si>
  <si>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</si>
  <si>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</si>
  <si>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</si>
  <si>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</si>
  <si>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</si>
  <si>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</si>
  <si>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</si>
  <si>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</si>
  <si>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</si>
  <si>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</si>
  <si>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</si>
  <si>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</si>
  <si>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</si>
  <si>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</si>
  <si>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</si>
  <si>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</si>
  <si>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</si>
  <si>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GLORIA A DIOS</t>
  </si>
  <si>
    <t>SAMALAYUCA</t>
  </si>
  <si>
    <t>GASODUCTOS DE CHIHUAHUA 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</si>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</sst>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indexed="64"/>
      </right>
      <top/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>
      <alignment wrapText="1"/>
    </xf>
  </cellStyleXfs>
  <cellXfs count="136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65" fontId="10" fillId="0" borderId="5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165" fontId="10" fillId="0" borderId="1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10" fillId="0" borderId="7" xfId="0" applyNumberFormat="1" applyFont="1" applyBorder="1" applyProtection="1">
      <protection locked="0"/>
    </xf>
    <xf numFmtId="165" fontId="10" fillId="0" borderId="5" xfId="0" applyNumberFormat="1" applyFont="1" applyBorder="1" applyProtection="1">
      <protection locked="0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2" xfId="0" applyNumberFormat="1" applyFont="1" applyBorder="1" applyProtection="1">
      <protection locked="0"/>
    </xf>
    <xf numFmtId="0" fontId="0" fillId="0" borderId="0" xfId="0" applyBorder="1" applyProtection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5" fontId="9" fillId="0" borderId="0" xfId="1" applyNumberFormat="1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9" fillId="0" borderId="25" xfId="0" applyNumberFormat="1" applyFont="1" applyFill="1" applyBorder="1" applyAlignment="1" applyProtection="1">
      <alignment horizontal="left"/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28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0" fontId="5" fillId="0" borderId="30" xfId="0" applyFont="1" applyFill="1" applyBorder="1"/>
    <xf numFmtId="0" fontId="5" fillId="0" borderId="31" xfId="0" applyFont="1" applyFill="1" applyBorder="1"/>
    <xf numFmtId="0" fontId="5" fillId="0" borderId="25" xfId="0" applyFont="1" applyFill="1" applyBorder="1"/>
    <xf numFmtId="0" fontId="5" fillId="0" borderId="26" xfId="0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165" fontId="10" fillId="0" borderId="23" xfId="0" applyNumberFormat="1" applyFont="1" applyBorder="1" applyProtection="1">
      <protection locked="0"/>
    </xf>
    <xf numFmtId="0" fontId="6" fillId="6" borderId="3" xfId="0" applyFont="1" applyFill="1" applyBorder="1" applyAlignment="1">
      <alignment horizontal="center" vertical="center" wrapText="1"/>
    </xf>
    <xf numFmtId="164" fontId="6" fillId="6" borderId="3" xfId="1" applyNumberFormat="1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164" fontId="6" fillId="5" borderId="14" xfId="1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4" fontId="9" fillId="0" borderId="33" xfId="0" applyNumberFormat="1" applyFont="1" applyFill="1" applyBorder="1" applyAlignment="1" applyProtection="1">
      <alignment horizontal="left"/>
      <protection locked="0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7" borderId="38" xfId="1" applyNumberFormat="1" applyFont="1" applyFill="1" applyBorder="1" applyAlignment="1" applyProtection="1">
      <alignment horizontal="center" vertical="center"/>
      <protection locked="0"/>
    </xf>
    <xf numFmtId="165" fontId="10" fillId="7" borderId="9" xfId="1" applyNumberFormat="1" applyFont="1" applyFill="1" applyBorder="1" applyAlignment="1" applyProtection="1">
      <alignment horizontal="center" vertical="center"/>
      <protection locked="0"/>
    </xf>
    <xf numFmtId="165" fontId="10" fillId="7" borderId="39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0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2" fillId="0" borderId="6" xfId="1" applyNumberFormat="1" applyFont="1" applyFill="1" applyBorder="1" applyAlignment="1" applyProtection="1">
      <alignment horizontal="center" vertical="center"/>
      <protection locked="0"/>
    </xf>
    <xf numFmtId="165" fontId="12" fillId="0" borderId="8" xfId="1" applyNumberFormat="1" applyFont="1" applyBorder="1" applyAlignment="1" applyProtection="1">
      <alignment horizontal="center" vertical="center"/>
      <protection locked="0"/>
    </xf>
    <xf numFmtId="165" fontId="12" fillId="0" borderId="23" xfId="1" applyNumberFormat="1" applyFont="1" applyBorder="1" applyAlignment="1" applyProtection="1">
      <alignment horizontal="center" vertical="center"/>
      <protection locked="0"/>
    </xf>
    <xf numFmtId="165" fontId="12" fillId="0" borderId="8" xfId="1" applyNumberFormat="1" applyFont="1" applyFill="1" applyBorder="1" applyAlignment="1" applyProtection="1">
      <alignment horizontal="center" vertical="center"/>
      <protection locked="0"/>
    </xf>
    <xf numFmtId="165" fontId="12" fillId="0" borderId="23" xfId="1" applyNumberFormat="1" applyFont="1" applyFill="1" applyBorder="1" applyAlignment="1" applyProtection="1">
      <alignment horizontal="center" vertical="center"/>
      <protection locked="0"/>
    </xf>
    <xf numFmtId="165" fontId="10" fillId="0" borderId="10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4" fontId="9" fillId="0" borderId="40" xfId="0" applyNumberFormat="1" applyFont="1" applyFill="1" applyBorder="1" applyAlignment="1" applyProtection="1">
      <alignment horizontal="left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8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0" fontId="5" fillId="0" borderId="42" xfId="0" applyFont="1" applyFill="1" applyBorder="1"/>
    <xf numFmtId="165" fontId="10" fillId="0" borderId="43" xfId="0" applyNumberFormat="1" applyFont="1" applyBorder="1" applyProtection="1">
      <protection locked="0"/>
    </xf>
    <xf numFmtId="165" fontId="10" fillId="0" borderId="44" xfId="0" applyNumberFormat="1" applyFont="1" applyBorder="1" applyProtection="1">
      <protection locked="0"/>
    </xf>
    <xf numFmtId="165" fontId="10" fillId="7" borderId="14" xfId="1" applyNumberFormat="1" applyFont="1" applyFill="1" applyBorder="1" applyAlignment="1" applyProtection="1">
      <alignment horizontal="center" vertical="center"/>
      <protection locked="0"/>
    </xf>
    <xf numFmtId="165" fontId="10" fillId="0" borderId="45" xfId="0" applyNumberFormat="1" applyFont="1" applyBorder="1" applyProtection="1">
      <protection locked="0"/>
    </xf>
    <xf numFmtId="165" fontId="10" fillId="0" borderId="46" xfId="0" applyNumberFormat="1" applyFont="1" applyBorder="1" applyProtection="1">
      <protection locked="0"/>
    </xf>
    <xf numFmtId="165" fontId="10" fillId="0" borderId="47" xfId="0" applyNumberFormat="1" applyFont="1" applyBorder="1" applyProtection="1">
      <protection locked="0"/>
    </xf>
    <xf numFmtId="165" fontId="10" fillId="0" borderId="48" xfId="0" applyNumberFormat="1" applyFont="1" applyBorder="1" applyProtection="1">
      <protection locked="0"/>
    </xf>
    <xf numFmtId="165" fontId="10" fillId="0" borderId="28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4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51" xfId="4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50" xfId="4" applyNumberFormat="1" applyFont="1" applyFill="1" applyBorder="1" applyAlignment="1" applyProtection="1">
      <alignment horizontal="center" vertical="center"/>
      <protection locked="0"/>
    </xf>
    <xf numFmtId="165" fontId="10" fillId="0" borderId="35" xfId="4" applyNumberFormat="1" applyFont="1" applyFill="1" applyBorder="1" applyAlignment="1" applyProtection="1">
      <alignment horizontal="center" vertical="center"/>
      <protection locked="0"/>
    </xf>
    <xf numFmtId="165" fontId="10" fillId="0" borderId="37" xfId="4" applyNumberFormat="1" applyFont="1" applyFill="1" applyBorder="1" applyAlignment="1" applyProtection="1">
      <alignment horizontal="center" vertical="center"/>
      <protection locked="0"/>
    </xf>
    <xf numFmtId="165" fontId="10" fillId="0" borderId="52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52" xfId="4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4" fillId="0" borderId="0" xfId="0" applyNumberFormat="1" applyFont="1" applyFill="1" applyAlignment="1" applyProtection="1">
      <alignment horizontal="right" vertical="center"/>
    </xf>
    <xf numFmtId="165" fontId="10" fillId="7" borderId="14" xfId="1" applyNumberFormat="1" applyFont="1" applyFill="1" applyBorder="1" applyAlignment="1" applyProtection="1">
      <alignment horizontal="center" vertical="center"/>
      <protection locked="0"/>
    </xf>
    <xf numFmtId="0" fontId="6" fillId="5" borderId="13" xfId="0" applyFont="1" applyFill="1" applyBorder="1" applyAlignment="1" applyProtection="1">
      <alignment horizontal="justify" vertical="top" wrapText="1"/>
      <protection locked="0"/>
    </xf>
    <xf numFmtId="0" fontId="6" fillId="5" borderId="14" xfId="0" applyFont="1" applyFill="1" applyBorder="1" applyAlignment="1" applyProtection="1">
      <alignment horizontal="justify" vertical="top" wrapText="1"/>
      <protection locked="0"/>
    </xf>
    <xf numFmtId="0" fontId="6" fillId="5" borderId="15" xfId="0" applyFont="1" applyFill="1" applyBorder="1" applyAlignment="1" applyProtection="1">
      <alignment horizontal="justify" vertical="top" wrapText="1"/>
      <protection locked="0"/>
    </xf>
    <xf numFmtId="0" fontId="6" fillId="5" borderId="16" xfId="0" applyFont="1" applyFill="1" applyBorder="1" applyAlignment="1" applyProtection="1">
      <alignment horizontal="justify" vertical="top" wrapText="1"/>
      <protection locked="0"/>
    </xf>
    <xf numFmtId="0" fontId="6" fillId="5" borderId="0" xfId="0" applyFont="1" applyFill="1" applyBorder="1" applyAlignment="1" applyProtection="1">
      <alignment horizontal="justify" vertical="top" wrapText="1"/>
      <protection locked="0"/>
    </xf>
    <xf numFmtId="0" fontId="6" fillId="5" borderId="1" xfId="0" applyFont="1" applyFill="1" applyBorder="1" applyAlignment="1" applyProtection="1">
      <alignment horizontal="justify" vertical="top" wrapText="1"/>
      <protection locked="0"/>
    </xf>
    <xf numFmtId="0" fontId="6" fillId="5" borderId="17" xfId="0" applyFont="1" applyFill="1" applyBorder="1" applyAlignment="1" applyProtection="1">
      <alignment horizontal="justify" vertical="top" wrapText="1"/>
      <protection locked="0"/>
    </xf>
    <xf numFmtId="0" fontId="6" fillId="5" borderId="18" xfId="0" applyFont="1" applyFill="1" applyBorder="1" applyAlignment="1" applyProtection="1">
      <alignment horizontal="justify" vertical="top" wrapText="1"/>
      <protection locked="0"/>
    </xf>
    <xf numFmtId="0" fontId="6" fillId="5" borderId="19" xfId="0" applyFont="1" applyFill="1" applyBorder="1" applyAlignment="1" applyProtection="1">
      <alignment horizontal="justify" vertical="top" wrapText="1"/>
      <protection locked="0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6" borderId="13" xfId="0" applyFont="1" applyFill="1" applyBorder="1" applyAlignment="1" applyProtection="1">
      <alignment horizontal="justify" vertical="top" wrapText="1"/>
      <protection locked="0"/>
    </xf>
    <xf numFmtId="0" fontId="6" fillId="6" borderId="14" xfId="0" applyFont="1" applyFill="1" applyBorder="1" applyAlignment="1" applyProtection="1">
      <alignment horizontal="justify" vertical="top" wrapText="1"/>
      <protection locked="0"/>
    </xf>
    <xf numFmtId="0" fontId="6" fillId="6" borderId="15" xfId="0" applyFont="1" applyFill="1" applyBorder="1" applyAlignment="1" applyProtection="1">
      <alignment horizontal="justify" vertical="top" wrapTex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</cellXfs>
  <cellStyles count="6">
    <cellStyle name="=C:\WINNT\SYSTEM32\COMMAND.COM 2 2" xfId="2"/>
    <cellStyle name="Millares" xfId="1" builtinId="3"/>
    <cellStyle name="Millares 2" xfId="4"/>
    <cellStyle name="Normal" xfId="0" builtinId="0"/>
    <cellStyle name="Normal 2" xfId="5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332317</xdr:colOff>
      <xdr:row>1</xdr:row>
      <xdr:rowOff>83609</xdr:rowOff>
    </xdr:from>
    <xdr:to>
      <xdr:col>13</xdr:col>
      <xdr:colOff>636849</xdr:colOff>
      <xdr:row>4</xdr:row>
      <xdr:rowOff>118587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2484" y="496359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333374</xdr:colOff>
      <xdr:row>1</xdr:row>
      <xdr:rowOff>107897</xdr:rowOff>
    </xdr:from>
    <xdr:to>
      <xdr:col>13</xdr:col>
      <xdr:colOff>637906</xdr:colOff>
      <xdr:row>4</xdr:row>
      <xdr:rowOff>142875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799" y="517472"/>
          <a:ext cx="1799957" cy="530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showGridLines="0" view="pageBreakPreview" topLeftCell="A16" zoomScale="60" zoomScaleNormal="100" workbookViewId="0">
      <selection activeCell="N36" sqref="N36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  <col min="16" max="16" width="11.85546875" bestFit="1" customWidth="1"/>
  </cols>
  <sheetData>
    <row r="1" spans="1:19" ht="32.25" customHeight="1" x14ac:dyDescent="0.25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9" s="24" customFormat="1" ht="9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9" x14ac:dyDescent="0.25">
      <c r="A3" s="107" t="s">
        <v>1</v>
      </c>
      <c r="B3" s="107"/>
      <c r="C3" s="108" t="s">
        <v>26</v>
      </c>
      <c r="D3" s="108"/>
      <c r="E3" s="108"/>
      <c r="F3" s="108"/>
      <c r="G3" s="108"/>
      <c r="H3" s="108"/>
      <c r="I3" s="108"/>
      <c r="J3" s="108"/>
      <c r="K3" s="108"/>
      <c r="L3" s="1"/>
      <c r="M3" s="2"/>
      <c r="N3" s="2"/>
    </row>
    <row r="4" spans="1:19" x14ac:dyDescent="0.25">
      <c r="A4" s="109" t="s">
        <v>2</v>
      </c>
      <c r="B4" s="107"/>
      <c r="C4" s="108" t="s">
        <v>24</v>
      </c>
      <c r="D4" s="108"/>
      <c r="E4" s="108"/>
      <c r="F4" s="108"/>
      <c r="G4" s="108"/>
      <c r="H4" s="108"/>
      <c r="I4" s="108"/>
      <c r="J4" s="108"/>
      <c r="K4" s="108"/>
      <c r="L4" s="1"/>
      <c r="M4" s="2"/>
      <c r="N4" s="2"/>
    </row>
    <row r="5" spans="1:19" x14ac:dyDescent="0.25">
      <c r="A5" s="109" t="s">
        <v>3</v>
      </c>
      <c r="B5" s="109"/>
      <c r="C5" s="108" t="s">
        <v>4</v>
      </c>
      <c r="D5" s="108"/>
      <c r="E5" s="22"/>
      <c r="F5" s="22"/>
      <c r="G5" s="22"/>
      <c r="H5" s="22"/>
      <c r="I5" s="22"/>
      <c r="J5" s="22"/>
      <c r="K5" s="22"/>
      <c r="L5" s="3"/>
    </row>
    <row r="6" spans="1:19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9" ht="39" thickBot="1" x14ac:dyDescent="0.3">
      <c r="A7" s="26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27" t="s">
        <v>15</v>
      </c>
      <c r="L7" s="6"/>
      <c r="M7" s="39" t="s">
        <v>16</v>
      </c>
      <c r="N7" s="40" t="s">
        <v>17</v>
      </c>
    </row>
    <row r="8" spans="1:19" x14ac:dyDescent="0.25">
      <c r="A8" s="28">
        <v>41183</v>
      </c>
      <c r="B8" s="7">
        <v>93.353999999999999</v>
      </c>
      <c r="C8" s="58">
        <v>0.42099999999999999</v>
      </c>
      <c r="D8" s="58">
        <v>1.825</v>
      </c>
      <c r="E8" s="58">
        <v>2.246</v>
      </c>
      <c r="F8" s="58">
        <v>3.8140000000000001</v>
      </c>
      <c r="G8" s="58">
        <v>244.52443888888888</v>
      </c>
      <c r="H8" s="58">
        <v>11.180379471688092</v>
      </c>
      <c r="I8" s="58">
        <v>38.401000000000003</v>
      </c>
      <c r="J8" s="58">
        <v>49.921999999999997</v>
      </c>
      <c r="K8" s="58">
        <v>3.8645458506361426E-2</v>
      </c>
      <c r="L8" s="25"/>
      <c r="M8" s="110"/>
      <c r="N8" s="110"/>
    </row>
    <row r="9" spans="1:19" x14ac:dyDescent="0.25">
      <c r="A9" s="28">
        <v>41184</v>
      </c>
      <c r="B9" s="9">
        <v>93.751999999999995</v>
      </c>
      <c r="C9" s="59">
        <v>0.40799999999999997</v>
      </c>
      <c r="D9" s="61">
        <v>1.8559999999999999</v>
      </c>
      <c r="E9" s="59">
        <v>2.2640000000000002</v>
      </c>
      <c r="F9" s="59">
        <v>3.4929999999999999</v>
      </c>
      <c r="G9" s="59">
        <v>244.96963888888888</v>
      </c>
      <c r="H9" s="59">
        <v>11.006460335429884</v>
      </c>
      <c r="I9" s="61">
        <v>38.244</v>
      </c>
      <c r="J9" s="61">
        <v>49.826999999999998</v>
      </c>
      <c r="K9" s="61">
        <v>4.1157063727246972E-2</v>
      </c>
      <c r="L9" s="25"/>
      <c r="M9" s="37"/>
      <c r="N9" s="37"/>
    </row>
    <row r="10" spans="1:19" x14ac:dyDescent="0.25">
      <c r="A10" s="28">
        <v>41185</v>
      </c>
      <c r="B10" s="9">
        <v>93.602999999999994</v>
      </c>
      <c r="C10" s="59">
        <v>0.379</v>
      </c>
      <c r="D10" s="61">
        <v>1.917</v>
      </c>
      <c r="E10" s="59">
        <v>2.2959999999999998</v>
      </c>
      <c r="F10" s="59">
        <v>3.6</v>
      </c>
      <c r="G10" s="59">
        <v>244.51059444444442</v>
      </c>
      <c r="H10" s="59">
        <v>10.722060294972851</v>
      </c>
      <c r="I10" s="61">
        <v>38.261000000000003</v>
      </c>
      <c r="J10" s="61">
        <v>49.825000000000003</v>
      </c>
      <c r="K10" s="61">
        <v>3.609224979492618E-2</v>
      </c>
      <c r="L10" s="25"/>
      <c r="M10" s="37"/>
      <c r="N10" s="37"/>
      <c r="S10" s="41"/>
    </row>
    <row r="11" spans="1:19" x14ac:dyDescent="0.25">
      <c r="A11" s="28">
        <v>41186</v>
      </c>
      <c r="B11" s="9">
        <v>93.524000000000001</v>
      </c>
      <c r="C11" s="59">
        <v>0.41599999999999998</v>
      </c>
      <c r="D11" s="61">
        <v>1.8279999999999998</v>
      </c>
      <c r="E11" s="59">
        <v>2.2439999999999998</v>
      </c>
      <c r="F11" s="59">
        <v>3.6459999999999999</v>
      </c>
      <c r="G11" s="59">
        <v>242.50359901909721</v>
      </c>
      <c r="H11" s="59">
        <v>13.346422987599766</v>
      </c>
      <c r="I11" s="61">
        <v>38.340000000000003</v>
      </c>
      <c r="J11" s="61">
        <v>49.878</v>
      </c>
      <c r="K11" s="61">
        <v>2.4532199693290249E-2</v>
      </c>
      <c r="L11" s="25"/>
      <c r="M11" s="37"/>
      <c r="N11" s="37"/>
      <c r="S11" s="41"/>
    </row>
    <row r="12" spans="1:19" x14ac:dyDescent="0.25">
      <c r="A12" s="28">
        <v>41187</v>
      </c>
      <c r="B12" s="9">
        <v>93.831999999999994</v>
      </c>
      <c r="C12" s="59">
        <v>0.45800000000000002</v>
      </c>
      <c r="D12" s="61">
        <v>1.7050000000000001</v>
      </c>
      <c r="E12" s="59">
        <v>2.1629999999999998</v>
      </c>
      <c r="F12" s="59">
        <v>3.4129999999999998</v>
      </c>
      <c r="G12" s="59">
        <v>255.37222222222221</v>
      </c>
      <c r="H12" s="59">
        <v>14.36394689595094</v>
      </c>
      <c r="I12" s="61">
        <v>38.313000000000002</v>
      </c>
      <c r="J12" s="61">
        <v>49.889000000000003</v>
      </c>
      <c r="K12" s="61">
        <v>5.0918363907816989E-2</v>
      </c>
      <c r="L12" s="25"/>
      <c r="M12" s="37"/>
      <c r="N12" s="37"/>
    </row>
    <row r="13" spans="1:19" x14ac:dyDescent="0.25">
      <c r="A13" s="28">
        <v>41188</v>
      </c>
      <c r="B13" s="9">
        <v>93.403000000000006</v>
      </c>
      <c r="C13" s="59">
        <v>0.40300000000000002</v>
      </c>
      <c r="D13" s="61">
        <v>1.843</v>
      </c>
      <c r="E13" s="59">
        <v>2.246</v>
      </c>
      <c r="F13" s="59">
        <v>3.6920000000000002</v>
      </c>
      <c r="G13" s="59">
        <v>255.37222222222221</v>
      </c>
      <c r="H13" s="59">
        <v>14.045978147444515</v>
      </c>
      <c r="I13" s="61">
        <v>38.402000000000001</v>
      </c>
      <c r="J13" s="61">
        <v>49.914999999999999</v>
      </c>
      <c r="K13" s="61">
        <v>2.978023748714478E-2</v>
      </c>
      <c r="L13" s="25"/>
      <c r="M13" s="37"/>
      <c r="N13" s="37"/>
    </row>
    <row r="14" spans="1:19" x14ac:dyDescent="0.25">
      <c r="A14" s="28">
        <v>41189</v>
      </c>
      <c r="B14" s="9">
        <v>94.138000000000005</v>
      </c>
      <c r="C14" s="59">
        <v>0.41699999999999998</v>
      </c>
      <c r="D14" s="61">
        <v>1.8140000000000001</v>
      </c>
      <c r="E14" s="59">
        <v>2.2309999999999999</v>
      </c>
      <c r="F14" s="59">
        <v>3.1640000000000001</v>
      </c>
      <c r="G14" s="59">
        <v>255.37222222222221</v>
      </c>
      <c r="H14" s="59">
        <v>13.378118365256732</v>
      </c>
      <c r="I14" s="61">
        <v>38.134999999999998</v>
      </c>
      <c r="J14" s="61">
        <v>49.765999999999998</v>
      </c>
      <c r="K14" s="61">
        <v>4.176644758620985E-2</v>
      </c>
      <c r="L14" s="25"/>
      <c r="M14" s="37"/>
      <c r="N14" s="37"/>
    </row>
    <row r="15" spans="1:19" x14ac:dyDescent="0.25">
      <c r="A15" s="28">
        <v>41190</v>
      </c>
      <c r="B15" s="9">
        <v>94.022000000000006</v>
      </c>
      <c r="C15" s="59">
        <v>0.36799999999999999</v>
      </c>
      <c r="D15" s="59">
        <v>1.9119999999999999</v>
      </c>
      <c r="E15" s="59">
        <v>2.2800000000000002</v>
      </c>
      <c r="F15" s="59">
        <v>3.2269999999999999</v>
      </c>
      <c r="G15" s="59">
        <v>241.60172502572016</v>
      </c>
      <c r="H15" s="59">
        <v>17.53250655519069</v>
      </c>
      <c r="I15" s="61">
        <v>38.136000000000003</v>
      </c>
      <c r="J15" s="61">
        <v>49.756</v>
      </c>
      <c r="K15" s="61">
        <v>2.7978807005536961E-2</v>
      </c>
      <c r="L15" s="25"/>
      <c r="M15" s="37"/>
      <c r="N15" s="37"/>
    </row>
    <row r="16" spans="1:19" x14ac:dyDescent="0.25">
      <c r="A16" s="28">
        <v>41191</v>
      </c>
      <c r="B16" s="9">
        <v>93.683000000000007</v>
      </c>
      <c r="C16" s="59">
        <v>0.378</v>
      </c>
      <c r="D16" s="59">
        <v>1.919</v>
      </c>
      <c r="E16" s="59">
        <v>2.298</v>
      </c>
      <c r="F16" s="59">
        <v>3.5169999999999999</v>
      </c>
      <c r="G16" s="59">
        <v>242.28574999999998</v>
      </c>
      <c r="H16" s="59">
        <v>13.585466663579906</v>
      </c>
      <c r="I16" s="61">
        <v>38.228999999999999</v>
      </c>
      <c r="J16" s="61">
        <v>49.798999999999999</v>
      </c>
      <c r="K16" s="61">
        <v>2.7009375190337418E-2</v>
      </c>
      <c r="L16" s="25"/>
      <c r="M16" s="37"/>
      <c r="N16" s="37"/>
    </row>
    <row r="17" spans="1:14" x14ac:dyDescent="0.25">
      <c r="A17" s="28">
        <v>41192</v>
      </c>
      <c r="B17" s="9">
        <v>93.343999999999994</v>
      </c>
      <c r="C17" s="59">
        <v>0.36099999999999999</v>
      </c>
      <c r="D17" s="59">
        <v>1.8860000000000001</v>
      </c>
      <c r="E17" s="59">
        <v>2.246</v>
      </c>
      <c r="F17" s="59">
        <v>3.8250000000000002</v>
      </c>
      <c r="G17" s="59">
        <v>255.37222222222221</v>
      </c>
      <c r="H17" s="59">
        <v>13.310124426343693</v>
      </c>
      <c r="I17" s="61">
        <v>38.392000000000003</v>
      </c>
      <c r="J17" s="61">
        <v>49.929000000000002</v>
      </c>
      <c r="K17" s="61">
        <v>3.2518706652448104E-2</v>
      </c>
      <c r="L17" s="25"/>
      <c r="M17" s="37"/>
      <c r="N17" s="37"/>
    </row>
    <row r="18" spans="1:14" x14ac:dyDescent="0.25">
      <c r="A18" s="28">
        <v>41193</v>
      </c>
      <c r="B18" s="9">
        <v>93.305999999999997</v>
      </c>
      <c r="C18" s="59">
        <v>0.30299999999999999</v>
      </c>
      <c r="D18" s="59">
        <v>2.0089999999999999</v>
      </c>
      <c r="E18" s="59">
        <v>2.3119999999999998</v>
      </c>
      <c r="F18" s="59">
        <v>3.819</v>
      </c>
      <c r="G18" s="59">
        <v>236.74166111111109</v>
      </c>
      <c r="H18" s="59">
        <v>14.243386770510449</v>
      </c>
      <c r="I18" s="61">
        <v>38.356999999999999</v>
      </c>
      <c r="J18" s="61">
        <v>49.895000000000003</v>
      </c>
      <c r="K18" s="61">
        <v>2.910816953888724E-2</v>
      </c>
      <c r="L18" s="25"/>
      <c r="M18" s="37"/>
      <c r="N18" s="37"/>
    </row>
    <row r="19" spans="1:14" x14ac:dyDescent="0.25">
      <c r="A19" s="28">
        <v>41194</v>
      </c>
      <c r="B19" s="9">
        <v>93.174999999999997</v>
      </c>
      <c r="C19" s="59">
        <v>0.29099999999999998</v>
      </c>
      <c r="D19" s="59">
        <v>2.0270000000000001</v>
      </c>
      <c r="E19" s="59">
        <v>2.3180000000000001</v>
      </c>
      <c r="F19" s="59">
        <v>3.944</v>
      </c>
      <c r="G19" s="59">
        <v>236.87177222222221</v>
      </c>
      <c r="H19" s="59">
        <v>15.32432064562254</v>
      </c>
      <c r="I19" s="61">
        <v>38.392000000000003</v>
      </c>
      <c r="J19" s="61">
        <v>49.914999999999999</v>
      </c>
      <c r="K19" s="61">
        <v>4.5545513423775885E-2</v>
      </c>
      <c r="L19" s="25"/>
      <c r="M19" s="37"/>
      <c r="N19" s="37"/>
    </row>
    <row r="20" spans="1:14" x14ac:dyDescent="0.25">
      <c r="A20" s="28">
        <v>41195</v>
      </c>
      <c r="B20" s="9">
        <v>93.48</v>
      </c>
      <c r="C20" s="59">
        <v>0.308</v>
      </c>
      <c r="D20" s="59">
        <v>2.0350000000000001</v>
      </c>
      <c r="E20" s="59">
        <v>2.3439999999999999</v>
      </c>
      <c r="F20" s="59">
        <v>3.7080000000000002</v>
      </c>
      <c r="G20" s="59">
        <v>235.34430555555554</v>
      </c>
      <c r="H20" s="59">
        <v>14.551734086948953</v>
      </c>
      <c r="I20" s="61">
        <v>38.256</v>
      </c>
      <c r="J20" s="61">
        <v>49.822000000000003</v>
      </c>
      <c r="K20" s="61">
        <v>3.2134793865732758E-2</v>
      </c>
      <c r="L20" s="25"/>
      <c r="M20" s="37"/>
      <c r="N20" s="37"/>
    </row>
    <row r="21" spans="1:14" x14ac:dyDescent="0.25">
      <c r="A21" s="28">
        <v>41196</v>
      </c>
      <c r="B21" s="9">
        <v>93.784000000000006</v>
      </c>
      <c r="C21" s="59">
        <v>0.32800000000000001</v>
      </c>
      <c r="D21" s="59">
        <v>1.976</v>
      </c>
      <c r="E21" s="59">
        <v>2.3039999999999998</v>
      </c>
      <c r="F21" s="59">
        <v>3.452</v>
      </c>
      <c r="G21" s="59">
        <v>239.72653333333332</v>
      </c>
      <c r="H21" s="59">
        <v>12.218969296511263</v>
      </c>
      <c r="I21" s="61">
        <v>38.191000000000003</v>
      </c>
      <c r="J21" s="61">
        <v>49.796999999999997</v>
      </c>
      <c r="K21" s="61">
        <v>4.5503055241986952E-2</v>
      </c>
      <c r="L21" s="25"/>
      <c r="M21" s="37"/>
      <c r="N21" s="37"/>
    </row>
    <row r="22" spans="1:14" x14ac:dyDescent="0.25">
      <c r="A22" s="28">
        <v>41197</v>
      </c>
      <c r="B22" s="9">
        <v>93.941999999999993</v>
      </c>
      <c r="C22" s="59">
        <v>0.33</v>
      </c>
      <c r="D22" s="59">
        <v>2.0059999999999998</v>
      </c>
      <c r="E22" s="59">
        <v>2.3370000000000002</v>
      </c>
      <c r="F22" s="59">
        <v>3.3140000000000001</v>
      </c>
      <c r="G22" s="59">
        <v>239.4801611111111</v>
      </c>
      <c r="H22" s="59">
        <v>12.56398071339755</v>
      </c>
      <c r="I22" s="61">
        <v>38.106999999999999</v>
      </c>
      <c r="J22" s="61">
        <v>49.732999999999997</v>
      </c>
      <c r="K22" s="61">
        <v>3.3970371113062184E-2</v>
      </c>
      <c r="L22" s="25"/>
      <c r="M22" s="37"/>
      <c r="N22" s="37"/>
    </row>
    <row r="23" spans="1:14" x14ac:dyDescent="0.25">
      <c r="A23" s="28">
        <v>41198</v>
      </c>
      <c r="B23" s="9">
        <v>93.792000000000002</v>
      </c>
      <c r="C23" s="59">
        <v>0.32800000000000001</v>
      </c>
      <c r="D23" s="59">
        <v>2.036</v>
      </c>
      <c r="E23" s="59">
        <v>2.3639999999999999</v>
      </c>
      <c r="F23" s="59">
        <v>3.4249999999999998</v>
      </c>
      <c r="G23" s="59">
        <v>238.71105555555553</v>
      </c>
      <c r="H23" s="59">
        <v>14.779783914380326</v>
      </c>
      <c r="I23" s="61">
        <v>38.136000000000003</v>
      </c>
      <c r="J23" s="61">
        <v>49.738999999999997</v>
      </c>
      <c r="K23" s="61">
        <v>3.4147909196055065E-2</v>
      </c>
      <c r="L23" s="25"/>
      <c r="M23" s="37"/>
      <c r="N23" s="37"/>
    </row>
    <row r="24" spans="1:14" x14ac:dyDescent="0.25">
      <c r="A24" s="28">
        <v>41199</v>
      </c>
      <c r="B24" s="9">
        <v>93.436000000000007</v>
      </c>
      <c r="C24" s="59">
        <v>0.33800000000000002</v>
      </c>
      <c r="D24" s="59">
        <v>2.0089999999999999</v>
      </c>
      <c r="E24" s="59">
        <v>2.347</v>
      </c>
      <c r="F24" s="59">
        <v>3.6859999999999999</v>
      </c>
      <c r="G24" s="59">
        <v>240.68589586159842</v>
      </c>
      <c r="H24" s="59">
        <v>14.287266378393481</v>
      </c>
      <c r="I24" s="61">
        <v>38.290999999999997</v>
      </c>
      <c r="J24" s="61">
        <v>49.832999999999998</v>
      </c>
      <c r="K24" s="61">
        <v>5.1495986257725154E-2</v>
      </c>
      <c r="L24" s="25"/>
      <c r="M24" s="37"/>
      <c r="N24" s="37"/>
    </row>
    <row r="25" spans="1:14" x14ac:dyDescent="0.25">
      <c r="A25" s="28">
        <v>41200</v>
      </c>
      <c r="B25" s="9">
        <v>93.171999999999997</v>
      </c>
      <c r="C25" s="59">
        <v>0.30099999999999999</v>
      </c>
      <c r="D25" s="59">
        <v>2.0760000000000001</v>
      </c>
      <c r="E25" s="59">
        <v>2.3769999999999998</v>
      </c>
      <c r="F25" s="59">
        <v>3.8810000000000002</v>
      </c>
      <c r="G25" s="59">
        <v>243.79490032358672</v>
      </c>
      <c r="H25" s="59">
        <v>12.446236990235894</v>
      </c>
      <c r="I25" s="61">
        <v>38.36</v>
      </c>
      <c r="J25" s="61">
        <v>49.868000000000002</v>
      </c>
      <c r="K25" s="61">
        <v>3.2894595380250705E-2</v>
      </c>
      <c r="L25" s="25"/>
      <c r="M25" s="37"/>
      <c r="N25" s="37"/>
    </row>
    <row r="26" spans="1:14" x14ac:dyDescent="0.25">
      <c r="A26" s="28">
        <v>41201</v>
      </c>
      <c r="B26" s="9">
        <v>93.238</v>
      </c>
      <c r="C26" s="59">
        <v>0.26800000000000002</v>
      </c>
      <c r="D26" s="59">
        <v>2.2130000000000001</v>
      </c>
      <c r="E26" s="59">
        <v>2.4809999999999999</v>
      </c>
      <c r="F26" s="59">
        <v>3.7199999999999998</v>
      </c>
      <c r="G26" s="59">
        <v>239.35001815674599</v>
      </c>
      <c r="H26" s="59">
        <v>13.685831639534447</v>
      </c>
      <c r="I26" s="61">
        <v>38.268000000000001</v>
      </c>
      <c r="J26" s="61">
        <v>49.777000000000001</v>
      </c>
      <c r="K26" s="61">
        <v>2.606663042241859E-2</v>
      </c>
      <c r="L26" s="25"/>
      <c r="M26" s="37"/>
      <c r="N26" s="37"/>
    </row>
    <row r="27" spans="1:14" x14ac:dyDescent="0.25">
      <c r="A27" s="28">
        <v>41202</v>
      </c>
      <c r="B27" s="9">
        <v>93.108000000000004</v>
      </c>
      <c r="C27" s="59">
        <v>0.27200000000000002</v>
      </c>
      <c r="D27" s="59">
        <v>2.16</v>
      </c>
      <c r="E27" s="59">
        <v>2.4329999999999998</v>
      </c>
      <c r="F27" s="59">
        <v>3.92</v>
      </c>
      <c r="G27" s="59">
        <v>237.4884222222222</v>
      </c>
      <c r="H27" s="59">
        <v>13.838744155949742</v>
      </c>
      <c r="I27" s="61">
        <v>38.326000000000001</v>
      </c>
      <c r="J27" s="61">
        <v>49.831000000000003</v>
      </c>
      <c r="K27" s="61">
        <v>4.914635896830076E-2</v>
      </c>
      <c r="L27" s="25"/>
      <c r="M27" s="37"/>
      <c r="N27" s="37"/>
    </row>
    <row r="28" spans="1:14" x14ac:dyDescent="0.25">
      <c r="A28" s="28">
        <v>41203</v>
      </c>
      <c r="B28" s="9">
        <v>93.433000000000007</v>
      </c>
      <c r="C28" s="59">
        <v>0.30499999999999999</v>
      </c>
      <c r="D28" s="59">
        <v>2.0510000000000002</v>
      </c>
      <c r="E28" s="59">
        <v>2.3559999999999999</v>
      </c>
      <c r="F28" s="59">
        <v>3.762</v>
      </c>
      <c r="G28" s="59">
        <v>235.83376666666663</v>
      </c>
      <c r="H28" s="59">
        <v>16.278744170863675</v>
      </c>
      <c r="I28" s="61">
        <v>38.250999999999998</v>
      </c>
      <c r="J28" s="61">
        <v>49.814</v>
      </c>
      <c r="K28" s="61">
        <v>2.8972246634458909E-2</v>
      </c>
      <c r="L28" s="25"/>
      <c r="M28" s="37"/>
      <c r="N28" s="37"/>
    </row>
    <row r="29" spans="1:14" x14ac:dyDescent="0.25">
      <c r="A29" s="28">
        <v>41204</v>
      </c>
      <c r="B29" s="9">
        <v>93.52</v>
      </c>
      <c r="C29" s="59">
        <v>0.32800000000000001</v>
      </c>
      <c r="D29" s="59">
        <v>1.994</v>
      </c>
      <c r="E29" s="59">
        <v>2.323</v>
      </c>
      <c r="F29" s="59">
        <v>3.71</v>
      </c>
      <c r="G29" s="59">
        <v>237.99642777777774</v>
      </c>
      <c r="H29" s="59">
        <v>16.69676545172759</v>
      </c>
      <c r="I29" s="61">
        <v>38.247</v>
      </c>
      <c r="J29" s="61">
        <v>49.820999999999998</v>
      </c>
      <c r="K29" s="61">
        <v>2.2933762651345523E-2</v>
      </c>
      <c r="L29" s="25"/>
      <c r="M29" s="37"/>
      <c r="N29" s="37"/>
    </row>
    <row r="30" spans="1:14" x14ac:dyDescent="0.25">
      <c r="A30" s="28">
        <v>41205</v>
      </c>
      <c r="B30" s="9">
        <v>93.475999999999999</v>
      </c>
      <c r="C30" s="59">
        <v>0.378</v>
      </c>
      <c r="D30" s="59">
        <v>1.9319999999999999</v>
      </c>
      <c r="E30" s="59">
        <v>2.31</v>
      </c>
      <c r="F30" s="59">
        <v>3.7349999999999999</v>
      </c>
      <c r="G30" s="59">
        <v>240.19676666666663</v>
      </c>
      <c r="H30" s="59">
        <v>13.36693095860973</v>
      </c>
      <c r="I30" s="61">
        <v>38.283000000000001</v>
      </c>
      <c r="J30" s="61">
        <v>49.835999999999999</v>
      </c>
      <c r="K30" s="61">
        <v>1.7353753483560011E-2</v>
      </c>
      <c r="L30" s="25"/>
      <c r="M30" s="37"/>
      <c r="N30" s="37"/>
    </row>
    <row r="31" spans="1:14" x14ac:dyDescent="0.25">
      <c r="A31" s="28">
        <v>41206</v>
      </c>
      <c r="B31" s="9">
        <v>93.278000000000006</v>
      </c>
      <c r="C31" s="59">
        <v>0.33600000000000002</v>
      </c>
      <c r="D31" s="59">
        <v>1.929</v>
      </c>
      <c r="E31" s="59">
        <v>2.266</v>
      </c>
      <c r="F31" s="59">
        <v>3.9489999999999998</v>
      </c>
      <c r="G31" s="59">
        <v>241.67108333333331</v>
      </c>
      <c r="H31" s="59">
        <v>14.940720644598647</v>
      </c>
      <c r="I31" s="61">
        <v>38.381</v>
      </c>
      <c r="J31" s="61">
        <v>49.921999999999997</v>
      </c>
      <c r="K31" s="61">
        <v>2.2305370633881629E-2</v>
      </c>
      <c r="L31" s="25"/>
      <c r="M31" s="37"/>
      <c r="N31" s="37"/>
    </row>
    <row r="32" spans="1:14" x14ac:dyDescent="0.25">
      <c r="A32" s="28">
        <v>41207</v>
      </c>
      <c r="B32" s="9">
        <v>93.176000000000002</v>
      </c>
      <c r="C32" s="59">
        <v>0.311</v>
      </c>
      <c r="D32" s="59">
        <v>2.0750000000000002</v>
      </c>
      <c r="E32" s="59">
        <v>2.3860000000000001</v>
      </c>
      <c r="F32" s="59">
        <v>3.9290000000000003</v>
      </c>
      <c r="G32" s="59">
        <v>242.4574111111111</v>
      </c>
      <c r="H32" s="59">
        <v>13.251013919431243</v>
      </c>
      <c r="I32" s="61">
        <v>38.329000000000001</v>
      </c>
      <c r="J32" s="61">
        <v>49.844999999999999</v>
      </c>
      <c r="K32" s="61">
        <v>2.4108002978592287E-2</v>
      </c>
      <c r="L32" s="25"/>
      <c r="M32" s="37"/>
      <c r="N32" s="37"/>
    </row>
    <row r="33" spans="1:14" x14ac:dyDescent="0.25">
      <c r="A33" s="28">
        <v>41208</v>
      </c>
      <c r="B33" s="9">
        <v>93.010999999999996</v>
      </c>
      <c r="C33" s="59">
        <v>0.33700000000000002</v>
      </c>
      <c r="D33" s="59">
        <v>2.028</v>
      </c>
      <c r="E33" s="59">
        <v>2.3660000000000001</v>
      </c>
      <c r="F33" s="59">
        <v>4.0599999999999996</v>
      </c>
      <c r="G33" s="59">
        <v>241.85431111111109</v>
      </c>
      <c r="H33" s="59">
        <v>13.780457093372709</v>
      </c>
      <c r="I33" s="61">
        <v>38.408000000000001</v>
      </c>
      <c r="J33" s="61">
        <v>49.893000000000001</v>
      </c>
      <c r="K33" s="61">
        <v>2.1754333590331996E-2</v>
      </c>
      <c r="L33" s="25"/>
      <c r="M33" s="37"/>
      <c r="N33" s="37"/>
    </row>
    <row r="34" spans="1:14" x14ac:dyDescent="0.25">
      <c r="A34" s="28">
        <v>41209</v>
      </c>
      <c r="B34" s="9">
        <v>93.367999999999995</v>
      </c>
      <c r="C34" s="59">
        <v>0.32200000000000001</v>
      </c>
      <c r="D34" s="59">
        <v>2.0510000000000002</v>
      </c>
      <c r="E34" s="59">
        <v>2.3730000000000002</v>
      </c>
      <c r="F34" s="59">
        <v>3.7989999999999999</v>
      </c>
      <c r="G34" s="59">
        <v>243.21293888888886</v>
      </c>
      <c r="H34" s="59">
        <v>9.6988460877935427</v>
      </c>
      <c r="I34" s="61">
        <v>38.264000000000003</v>
      </c>
      <c r="J34" s="61">
        <v>49.81</v>
      </c>
      <c r="K34" s="61">
        <v>9.8603954520883955E-3</v>
      </c>
      <c r="L34" s="25"/>
      <c r="M34" s="37"/>
      <c r="N34" s="37"/>
    </row>
    <row r="35" spans="1:14" x14ac:dyDescent="0.25">
      <c r="A35" s="28">
        <v>41210</v>
      </c>
      <c r="B35" s="9">
        <v>93.5</v>
      </c>
      <c r="C35" s="59">
        <v>0.309</v>
      </c>
      <c r="D35" s="59">
        <v>2.1040000000000001</v>
      </c>
      <c r="E35" s="59">
        <v>2.4119999999999999</v>
      </c>
      <c r="F35" s="59">
        <v>3.637</v>
      </c>
      <c r="G35" s="59">
        <v>241.31797777777774</v>
      </c>
      <c r="H35" s="59">
        <v>11.354596610883149</v>
      </c>
      <c r="I35" s="61">
        <v>38.200000000000003</v>
      </c>
      <c r="J35" s="61">
        <v>49.758000000000003</v>
      </c>
      <c r="K35" s="61">
        <v>1.5468914597196955E-2</v>
      </c>
      <c r="L35" s="25"/>
      <c r="M35" s="37"/>
      <c r="N35" s="37"/>
    </row>
    <row r="36" spans="1:14" x14ac:dyDescent="0.25">
      <c r="A36" s="28">
        <v>41211</v>
      </c>
      <c r="B36" s="9">
        <v>93.602999999999994</v>
      </c>
      <c r="C36" s="59">
        <v>0.33900000000000002</v>
      </c>
      <c r="D36" s="59">
        <v>2.0569999999999999</v>
      </c>
      <c r="E36" s="59">
        <v>2.3959999999999999</v>
      </c>
      <c r="F36" s="59">
        <v>3.5720000000000001</v>
      </c>
      <c r="G36" s="59">
        <v>240.87163333333331</v>
      </c>
      <c r="H36" s="59">
        <v>11.896038899223113</v>
      </c>
      <c r="I36" s="61">
        <v>38.171999999999997</v>
      </c>
      <c r="J36" s="61">
        <v>49.743000000000002</v>
      </c>
      <c r="K36" s="61">
        <v>1.7999486848670566E-2</v>
      </c>
      <c r="L36" s="25"/>
      <c r="M36" s="37"/>
      <c r="N36" s="37"/>
    </row>
    <row r="37" spans="1:14" x14ac:dyDescent="0.25">
      <c r="A37" s="28">
        <v>41212</v>
      </c>
      <c r="B37" s="9">
        <v>93.206000000000003</v>
      </c>
      <c r="C37" s="59">
        <v>0.315</v>
      </c>
      <c r="D37" s="59">
        <v>2.1579999999999999</v>
      </c>
      <c r="E37" s="59">
        <v>2.4729999999999999</v>
      </c>
      <c r="F37" s="59">
        <v>3.82</v>
      </c>
      <c r="G37" s="59">
        <v>241.72775555555552</v>
      </c>
      <c r="H37" s="59">
        <v>13.51138041618124</v>
      </c>
      <c r="I37" s="61">
        <v>38.258000000000003</v>
      </c>
      <c r="J37" s="61">
        <v>49.764000000000003</v>
      </c>
      <c r="K37" s="61">
        <v>2.8948611919111886E-2</v>
      </c>
      <c r="L37" s="25"/>
      <c r="M37" s="37"/>
      <c r="N37" s="37"/>
    </row>
    <row r="38" spans="1:14" ht="15.75" thickBot="1" x14ac:dyDescent="0.3">
      <c r="A38" s="28">
        <v>41213</v>
      </c>
      <c r="B38" s="9">
        <v>92.947000000000003</v>
      </c>
      <c r="C38" s="60">
        <v>0.24199999999999999</v>
      </c>
      <c r="D38" s="60">
        <v>2.3210000000000002</v>
      </c>
      <c r="E38" s="60">
        <v>2.5620000000000003</v>
      </c>
      <c r="F38" s="60">
        <v>3.992</v>
      </c>
      <c r="G38" s="60">
        <v>239.82458333333332</v>
      </c>
      <c r="H38" s="60">
        <v>18.085697692192841</v>
      </c>
      <c r="I38" s="62">
        <v>38.273000000000003</v>
      </c>
      <c r="J38" s="62">
        <v>49.75</v>
      </c>
      <c r="K38" s="62">
        <v>1.7908409368802787E-2</v>
      </c>
      <c r="L38" s="25"/>
      <c r="M38" s="37"/>
      <c r="N38" s="37"/>
    </row>
    <row r="39" spans="1:14" x14ac:dyDescent="0.25">
      <c r="A39" s="94" t="s">
        <v>18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12"/>
      <c r="M39" s="12"/>
      <c r="N39" s="12"/>
    </row>
    <row r="40" spans="1:14" ht="6.75" customHeight="1" thickBot="1" x14ac:dyDescent="0.3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38"/>
      <c r="N40" s="38"/>
    </row>
    <row r="41" spans="1:14" x14ac:dyDescent="0.25">
      <c r="A41" s="33" t="s">
        <v>19</v>
      </c>
      <c r="B41" s="14">
        <f t="shared" ref="B41:K41" si="0">+MIN(B8:B38)</f>
        <v>92.947000000000003</v>
      </c>
      <c r="C41" s="14">
        <f t="shared" si="0"/>
        <v>0.24199999999999999</v>
      </c>
      <c r="D41" s="14">
        <f t="shared" si="0"/>
        <v>1.7050000000000001</v>
      </c>
      <c r="E41" s="14">
        <f t="shared" si="0"/>
        <v>2.1629999999999998</v>
      </c>
      <c r="F41" s="14">
        <f t="shared" si="0"/>
        <v>3.1640000000000001</v>
      </c>
      <c r="G41" s="14">
        <f t="shared" si="0"/>
        <v>235.34430555555554</v>
      </c>
      <c r="H41" s="14">
        <f t="shared" si="0"/>
        <v>9.6988460877935427</v>
      </c>
      <c r="I41" s="14">
        <f t="shared" si="0"/>
        <v>38.106999999999999</v>
      </c>
      <c r="J41" s="14">
        <f t="shared" si="0"/>
        <v>49.732999999999997</v>
      </c>
      <c r="K41" s="29">
        <f t="shared" si="0"/>
        <v>9.8603954520883955E-3</v>
      </c>
      <c r="L41" s="15"/>
      <c r="M41" s="77">
        <f>+MIN(M8:M38)</f>
        <v>0</v>
      </c>
      <c r="N41" s="29">
        <f>+MIN(N8:N38)</f>
        <v>0</v>
      </c>
    </row>
    <row r="42" spans="1:14" x14ac:dyDescent="0.25">
      <c r="A42" s="34" t="s">
        <v>20</v>
      </c>
      <c r="B42" s="16">
        <f t="shared" ref="B42:K42" si="1">+IF(ISERROR(AVERAGE(B8:B38)),"",AVERAGE(B8:B38))</f>
        <v>93.471161290322584</v>
      </c>
      <c r="C42" s="16">
        <f t="shared" si="1"/>
        <v>0.34187096774193543</v>
      </c>
      <c r="D42" s="16">
        <f t="shared" si="1"/>
        <v>1.9920000000000004</v>
      </c>
      <c r="E42" s="16">
        <f t="shared" si="1"/>
        <v>2.3340000000000005</v>
      </c>
      <c r="F42" s="16">
        <f t="shared" si="1"/>
        <v>3.6846774193548391</v>
      </c>
      <c r="G42" s="16">
        <f t="shared" si="1"/>
        <v>242.48529084401699</v>
      </c>
      <c r="H42" s="16">
        <f t="shared" si="1"/>
        <v>13.653964860639327</v>
      </c>
      <c r="I42" s="16">
        <f t="shared" si="1"/>
        <v>38.277516129032257</v>
      </c>
      <c r="J42" s="16">
        <f t="shared" si="1"/>
        <v>49.828129032258055</v>
      </c>
      <c r="K42" s="30">
        <f t="shared" si="1"/>
        <v>3.09040510037921E-2</v>
      </c>
      <c r="L42" s="15"/>
      <c r="M42" s="78" t="str">
        <f>+IF(ISERROR(AVERAGE(M8:M38)),"",AVERAGE(M8:M38))</f>
        <v/>
      </c>
      <c r="N42" s="30" t="str">
        <f>+IF(ISERROR(AVERAGE(N8:N38)),"",AVERAGE(N8:N38))</f>
        <v/>
      </c>
    </row>
    <row r="43" spans="1:14" x14ac:dyDescent="0.25">
      <c r="A43" s="35" t="s">
        <v>21</v>
      </c>
      <c r="B43" s="17">
        <f t="shared" ref="B43:K43" si="2">+MAX(B8:B38)</f>
        <v>94.138000000000005</v>
      </c>
      <c r="C43" s="17">
        <f t="shared" si="2"/>
        <v>0.45800000000000002</v>
      </c>
      <c r="D43" s="17">
        <f t="shared" si="2"/>
        <v>2.3210000000000002</v>
      </c>
      <c r="E43" s="17">
        <f t="shared" si="2"/>
        <v>2.5620000000000003</v>
      </c>
      <c r="F43" s="17">
        <f t="shared" si="2"/>
        <v>4.0599999999999996</v>
      </c>
      <c r="G43" s="17">
        <f t="shared" si="2"/>
        <v>255.37222222222221</v>
      </c>
      <c r="H43" s="17">
        <f t="shared" si="2"/>
        <v>18.085697692192841</v>
      </c>
      <c r="I43" s="17">
        <f t="shared" si="2"/>
        <v>38.408000000000001</v>
      </c>
      <c r="J43" s="17">
        <f t="shared" si="2"/>
        <v>49.929000000000002</v>
      </c>
      <c r="K43" s="31">
        <f t="shared" si="2"/>
        <v>5.1495986257725154E-2</v>
      </c>
      <c r="L43" s="15"/>
      <c r="M43" s="79">
        <f>+MAX(M8:M38)</f>
        <v>0</v>
      </c>
      <c r="N43" s="31">
        <f>+MAX(N8:N38)</f>
        <v>0</v>
      </c>
    </row>
    <row r="44" spans="1:14" ht="15.75" thickBot="1" x14ac:dyDescent="0.3">
      <c r="A44" s="36" t="s">
        <v>22</v>
      </c>
      <c r="B44" s="21">
        <f t="shared" ref="B44:K44" si="3">IF(ISERROR(STDEV(B8:B38)),"",STDEV(B8:B38))</f>
        <v>0.29355670625101776</v>
      </c>
      <c r="C44" s="21">
        <f t="shared" si="3"/>
        <v>5.0521772161768175E-2</v>
      </c>
      <c r="D44" s="21">
        <f t="shared" si="3"/>
        <v>0.1295597674177186</v>
      </c>
      <c r="E44" s="21">
        <f t="shared" si="3"/>
        <v>8.3686319073071933E-2</v>
      </c>
      <c r="F44" s="21">
        <f t="shared" si="3"/>
        <v>0.22544228930360782</v>
      </c>
      <c r="G44" s="21">
        <f t="shared" si="3"/>
        <v>5.622924334333181</v>
      </c>
      <c r="H44" s="21">
        <f t="shared" si="3"/>
        <v>1.9132609461381016</v>
      </c>
      <c r="I44" s="21">
        <f t="shared" si="3"/>
        <v>8.7326922525928594E-2</v>
      </c>
      <c r="J44" s="21">
        <f t="shared" si="3"/>
        <v>6.1435463122143569E-2</v>
      </c>
      <c r="K44" s="32">
        <f t="shared" si="3"/>
        <v>1.0785944841309725E-2</v>
      </c>
      <c r="L44" s="15"/>
      <c r="M44" s="80" t="str">
        <f>IF(ISERROR(STDEV(M8:M38)),"",STDEV(M8:M38))</f>
        <v/>
      </c>
      <c r="N44" s="32" t="str">
        <f>IF(ISERROR(STDEV(N8:N38)),"",STDEV(N8:N38))</f>
        <v/>
      </c>
    </row>
    <row r="45" spans="1:14" ht="6.75" customHeight="1" x14ac:dyDescent="0.25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4" x14ac:dyDescent="0.25">
      <c r="A46" s="20" t="s">
        <v>23</v>
      </c>
      <c r="B46" s="95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7"/>
    </row>
    <row r="47" spans="1:14" x14ac:dyDescent="0.25">
      <c r="A47" s="18"/>
      <c r="B47" s="98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100"/>
    </row>
    <row r="48" spans="1:14" x14ac:dyDescent="0.25">
      <c r="A48" s="18"/>
      <c r="B48" s="98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100"/>
    </row>
    <row r="49" spans="1:14" x14ac:dyDescent="0.25">
      <c r="A49" s="18"/>
      <c r="B49" s="98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100"/>
    </row>
    <row r="50" spans="1:14" x14ac:dyDescent="0.25">
      <c r="A50" s="18"/>
      <c r="B50" s="101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3"/>
    </row>
  </sheetData>
  <protectedRanges>
    <protectedRange sqref="A5:L5 A3:B4 L3:L4" name="Rango1"/>
    <protectedRange sqref="C3:K4" name="Rango1_1"/>
  </protectedRanges>
  <mergeCells count="10">
    <mergeCell ref="A39:K39"/>
    <mergeCell ref="B46:N50"/>
    <mergeCell ref="A1:N1"/>
    <mergeCell ref="A3:B3"/>
    <mergeCell ref="C3:K3"/>
    <mergeCell ref="A4:B4"/>
    <mergeCell ref="C4:K4"/>
    <mergeCell ref="A5:B5"/>
    <mergeCell ref="C5:D5"/>
    <mergeCell ref="M8:N8"/>
  </mergeCells>
  <dataValidations count="3">
    <dataValidation type="decimal" allowBlank="1" showInputMessage="1" showErrorMessage="1" errorTitle="Error" error="El valor deberá estar entre 0 y 100" sqref="B8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5" bottom="0.42" header="0.31496062992125984" footer="0.31496062992125984"/>
  <pageSetup scale="71" orientation="landscape" verticalDpi="300" r:id="rId1"/>
  <ignoredErrors>
    <ignoredError sqref="B44:L44 B41:L4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topLeftCell="A19" zoomScale="60" zoomScaleNormal="100" workbookViewId="0">
      <selection activeCell="T41" sqref="T41"/>
    </sheetView>
  </sheetViews>
  <sheetFormatPr baseColWidth="10" defaultRowHeight="15" x14ac:dyDescent="0.25"/>
  <sheetData>
    <row r="1" spans="1:11" ht="32.25" customHeight="1" x14ac:dyDescent="0.25">
      <c r="A1" s="120" t="s">
        <v>27</v>
      </c>
      <c r="B1" s="121"/>
      <c r="C1" s="121"/>
      <c r="D1" s="121"/>
      <c r="E1" s="121"/>
      <c r="F1" s="121"/>
      <c r="G1" s="121"/>
      <c r="H1" s="121"/>
      <c r="I1" s="121"/>
      <c r="J1" s="121"/>
      <c r="K1" s="122"/>
    </row>
    <row r="2" spans="1:11" x14ac:dyDescent="0.25">
      <c r="A2" s="109" t="s">
        <v>1</v>
      </c>
      <c r="B2" s="123"/>
      <c r="C2" s="108" t="s">
        <v>26</v>
      </c>
      <c r="D2" s="108"/>
      <c r="E2" s="108"/>
      <c r="F2" s="108"/>
      <c r="G2" s="108"/>
      <c r="H2" s="108"/>
      <c r="I2" s="108"/>
      <c r="J2" s="108"/>
      <c r="K2" s="108"/>
    </row>
    <row r="3" spans="1:11" x14ac:dyDescent="0.25">
      <c r="A3" s="109" t="s">
        <v>2</v>
      </c>
      <c r="B3" s="123"/>
      <c r="C3" s="108" t="s">
        <v>24</v>
      </c>
      <c r="D3" s="108"/>
      <c r="E3" s="108"/>
      <c r="F3" s="108"/>
      <c r="G3" s="108"/>
      <c r="H3" s="108"/>
      <c r="I3" s="108"/>
      <c r="J3" s="108"/>
      <c r="K3" s="108"/>
    </row>
    <row r="4" spans="1:11" x14ac:dyDescent="0.25">
      <c r="A4" s="109" t="s">
        <v>3</v>
      </c>
      <c r="B4" s="109"/>
      <c r="C4" s="108" t="s">
        <v>4</v>
      </c>
      <c r="D4" s="108"/>
      <c r="E4" s="22"/>
      <c r="F4" s="22"/>
      <c r="G4" s="22"/>
      <c r="H4" s="22"/>
      <c r="I4" s="22"/>
      <c r="J4" s="22"/>
      <c r="K4" s="22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9" t="s">
        <v>5</v>
      </c>
      <c r="B6" s="47" t="s">
        <v>6</v>
      </c>
      <c r="C6" s="47" t="s">
        <v>7</v>
      </c>
      <c r="D6" s="47" t="s">
        <v>8</v>
      </c>
      <c r="E6" s="48" t="s">
        <v>9</v>
      </c>
      <c r="F6" s="47" t="s">
        <v>10</v>
      </c>
      <c r="G6" s="47" t="s">
        <v>11</v>
      </c>
      <c r="H6" s="47" t="s">
        <v>12</v>
      </c>
      <c r="I6" s="47" t="s">
        <v>13</v>
      </c>
      <c r="J6" s="47" t="s">
        <v>14</v>
      </c>
      <c r="K6" s="47" t="s">
        <v>15</v>
      </c>
    </row>
    <row r="7" spans="1:11" x14ac:dyDescent="0.25">
      <c r="A7" s="50">
        <v>41183</v>
      </c>
      <c r="B7" s="52"/>
      <c r="C7" s="53"/>
      <c r="D7" s="53"/>
      <c r="E7" s="53"/>
      <c r="F7" s="54"/>
      <c r="G7" s="82">
        <v>247.43895555555554</v>
      </c>
      <c r="H7" s="82">
        <v>30.279345652999524</v>
      </c>
      <c r="I7" s="52"/>
      <c r="J7" s="54"/>
      <c r="K7" s="87">
        <v>0.2647179229341296</v>
      </c>
    </row>
    <row r="8" spans="1:11" x14ac:dyDescent="0.25">
      <c r="A8" s="51">
        <v>41184</v>
      </c>
      <c r="B8" s="55"/>
      <c r="C8" s="56"/>
      <c r="D8" s="56"/>
      <c r="E8" s="56"/>
      <c r="F8" s="57"/>
      <c r="G8" s="83">
        <v>247.01764444444441</v>
      </c>
      <c r="H8" s="83">
        <v>25.592432234608726</v>
      </c>
      <c r="I8" s="55"/>
      <c r="J8" s="57"/>
      <c r="K8" s="88">
        <v>0.21046442496675064</v>
      </c>
    </row>
    <row r="9" spans="1:11" x14ac:dyDescent="0.25">
      <c r="A9" s="51">
        <v>41185</v>
      </c>
      <c r="B9" s="55"/>
      <c r="C9" s="56"/>
      <c r="D9" s="56"/>
      <c r="E9" s="56"/>
      <c r="F9" s="57"/>
      <c r="G9" s="83">
        <v>247.38342777777777</v>
      </c>
      <c r="H9" s="83">
        <v>16.865527149926233</v>
      </c>
      <c r="I9" s="55"/>
      <c r="J9" s="57"/>
      <c r="K9" s="88">
        <v>0.18557346690201917</v>
      </c>
    </row>
    <row r="10" spans="1:11" x14ac:dyDescent="0.25">
      <c r="A10" s="51">
        <v>41186</v>
      </c>
      <c r="B10" s="55"/>
      <c r="C10" s="56"/>
      <c r="D10" s="56"/>
      <c r="E10" s="56"/>
      <c r="F10" s="57"/>
      <c r="G10" s="83">
        <v>244.13623888888887</v>
      </c>
      <c r="H10" s="83">
        <v>34.126786101889131</v>
      </c>
      <c r="I10" s="55"/>
      <c r="J10" s="57"/>
      <c r="K10" s="88">
        <v>0.16305841553259207</v>
      </c>
    </row>
    <row r="11" spans="1:11" x14ac:dyDescent="0.25">
      <c r="A11" s="51">
        <v>41187</v>
      </c>
      <c r="B11" s="55"/>
      <c r="C11" s="56"/>
      <c r="D11" s="56"/>
      <c r="E11" s="56"/>
      <c r="F11" s="57"/>
      <c r="G11" s="83">
        <v>255.37222222222221</v>
      </c>
      <c r="H11" s="83">
        <v>25.06769761627335</v>
      </c>
      <c r="I11" s="55"/>
      <c r="J11" s="57"/>
      <c r="K11" s="88">
        <v>0.19421526194403047</v>
      </c>
    </row>
    <row r="12" spans="1:11" x14ac:dyDescent="0.25">
      <c r="A12" s="51">
        <v>41188</v>
      </c>
      <c r="B12" s="55"/>
      <c r="C12" s="56"/>
      <c r="D12" s="56"/>
      <c r="E12" s="56"/>
      <c r="F12" s="57"/>
      <c r="G12" s="83">
        <v>255.37222222222221</v>
      </c>
      <c r="H12" s="83">
        <v>26.761590562796062</v>
      </c>
      <c r="I12" s="55"/>
      <c r="J12" s="57"/>
      <c r="K12" s="88">
        <v>0.20983471488161573</v>
      </c>
    </row>
    <row r="13" spans="1:11" x14ac:dyDescent="0.25">
      <c r="A13" s="51">
        <v>41189</v>
      </c>
      <c r="B13" s="55"/>
      <c r="C13" s="56"/>
      <c r="D13" s="56"/>
      <c r="E13" s="56"/>
      <c r="F13" s="57"/>
      <c r="G13" s="83">
        <v>255.37222222222221</v>
      </c>
      <c r="H13" s="83">
        <v>26.537731298084804</v>
      </c>
      <c r="I13" s="55"/>
      <c r="J13" s="57"/>
      <c r="K13" s="88">
        <v>0.2071528084526095</v>
      </c>
    </row>
    <row r="14" spans="1:11" x14ac:dyDescent="0.25">
      <c r="A14" s="51">
        <v>41190</v>
      </c>
      <c r="B14" s="55"/>
      <c r="C14" s="56"/>
      <c r="D14" s="56"/>
      <c r="E14" s="56"/>
      <c r="F14" s="57"/>
      <c r="G14" s="83">
        <v>244.13161055555554</v>
      </c>
      <c r="H14" s="83">
        <v>87.622467451289438</v>
      </c>
      <c r="I14" s="55"/>
      <c r="J14" s="57"/>
      <c r="K14" s="88">
        <v>0.16324853797353817</v>
      </c>
    </row>
    <row r="15" spans="1:11" x14ac:dyDescent="0.25">
      <c r="A15" s="51">
        <v>41191</v>
      </c>
      <c r="B15" s="55"/>
      <c r="C15" s="56"/>
      <c r="D15" s="56"/>
      <c r="E15" s="56"/>
      <c r="F15" s="57"/>
      <c r="G15" s="83">
        <v>244.13161111111108</v>
      </c>
      <c r="H15" s="83">
        <v>25.954555766079221</v>
      </c>
      <c r="I15" s="55"/>
      <c r="J15" s="57"/>
      <c r="K15" s="88">
        <v>0.11287645799341912</v>
      </c>
    </row>
    <row r="16" spans="1:11" x14ac:dyDescent="0.25">
      <c r="A16" s="51">
        <v>41192</v>
      </c>
      <c r="B16" s="55"/>
      <c r="C16" s="56"/>
      <c r="D16" s="56"/>
      <c r="E16" s="56"/>
      <c r="F16" s="57"/>
      <c r="G16" s="83">
        <v>255.37222222222221</v>
      </c>
      <c r="H16" s="83">
        <v>27.873948614118216</v>
      </c>
      <c r="I16" s="55"/>
      <c r="J16" s="57"/>
      <c r="K16" s="88">
        <v>0.27599526077234665</v>
      </c>
    </row>
    <row r="17" spans="1:11" x14ac:dyDescent="0.25">
      <c r="A17" s="51">
        <v>41193</v>
      </c>
      <c r="B17" s="55"/>
      <c r="C17" s="56"/>
      <c r="D17" s="56"/>
      <c r="E17" s="56"/>
      <c r="F17" s="57"/>
      <c r="G17" s="83">
        <v>248.19307777777775</v>
      </c>
      <c r="H17" s="83">
        <v>36.673423882721146</v>
      </c>
      <c r="I17" s="55"/>
      <c r="J17" s="57"/>
      <c r="K17" s="88">
        <v>0.12309617397385859</v>
      </c>
    </row>
    <row r="18" spans="1:11" x14ac:dyDescent="0.25">
      <c r="A18" s="51">
        <v>41194</v>
      </c>
      <c r="B18" s="55"/>
      <c r="C18" s="56"/>
      <c r="D18" s="56"/>
      <c r="E18" s="56"/>
      <c r="F18" s="57"/>
      <c r="G18" s="83">
        <v>248.48210555555553</v>
      </c>
      <c r="H18" s="83">
        <v>45.638804870592701</v>
      </c>
      <c r="I18" s="55"/>
      <c r="J18" s="57"/>
      <c r="K18" s="88">
        <v>0.24734528302860881</v>
      </c>
    </row>
    <row r="19" spans="1:11" x14ac:dyDescent="0.25">
      <c r="A19" s="51">
        <v>41195</v>
      </c>
      <c r="B19" s="55"/>
      <c r="C19" s="56"/>
      <c r="D19" s="56"/>
      <c r="E19" s="56"/>
      <c r="F19" s="57"/>
      <c r="G19" s="83">
        <v>243.36829444444442</v>
      </c>
      <c r="H19" s="83">
        <v>40.978115065208613</v>
      </c>
      <c r="I19" s="55"/>
      <c r="J19" s="57"/>
      <c r="K19" s="88">
        <v>0.13659181730971437</v>
      </c>
    </row>
    <row r="20" spans="1:11" x14ac:dyDescent="0.25">
      <c r="A20" s="51">
        <v>41196</v>
      </c>
      <c r="B20" s="55"/>
      <c r="C20" s="56"/>
      <c r="D20" s="56"/>
      <c r="E20" s="56"/>
      <c r="F20" s="57"/>
      <c r="G20" s="83">
        <v>244.50923888888886</v>
      </c>
      <c r="H20" s="83">
        <v>19.572453954364118</v>
      </c>
      <c r="I20" s="55"/>
      <c r="J20" s="57"/>
      <c r="K20" s="88">
        <v>0.30034938916931719</v>
      </c>
    </row>
    <row r="21" spans="1:11" x14ac:dyDescent="0.25">
      <c r="A21" s="51">
        <v>41197</v>
      </c>
      <c r="B21" s="55"/>
      <c r="C21" s="56"/>
      <c r="D21" s="56"/>
      <c r="E21" s="56"/>
      <c r="F21" s="57"/>
      <c r="G21" s="83">
        <v>244.74042222222221</v>
      </c>
      <c r="H21" s="83">
        <v>25.125231754501808</v>
      </c>
      <c r="I21" s="55"/>
      <c r="J21" s="57"/>
      <c r="K21" s="88">
        <v>0.2306730864412557</v>
      </c>
    </row>
    <row r="22" spans="1:11" x14ac:dyDescent="0.25">
      <c r="A22" s="51">
        <v>41198</v>
      </c>
      <c r="B22" s="55"/>
      <c r="C22" s="56"/>
      <c r="D22" s="56"/>
      <c r="E22" s="56"/>
      <c r="F22" s="57"/>
      <c r="G22" s="83">
        <v>243.40331111111109</v>
      </c>
      <c r="H22" s="83">
        <v>43.86313837002151</v>
      </c>
      <c r="I22" s="55"/>
      <c r="J22" s="57"/>
      <c r="K22" s="88">
        <v>0.19810200892823437</v>
      </c>
    </row>
    <row r="23" spans="1:11" x14ac:dyDescent="0.25">
      <c r="A23" s="51">
        <v>41199</v>
      </c>
      <c r="B23" s="55"/>
      <c r="C23" s="56"/>
      <c r="D23" s="56"/>
      <c r="E23" s="56"/>
      <c r="F23" s="57"/>
      <c r="G23" s="83">
        <v>245.02673888888887</v>
      </c>
      <c r="H23" s="83">
        <v>29.509895452340185</v>
      </c>
      <c r="I23" s="55"/>
      <c r="J23" s="57"/>
      <c r="K23" s="88">
        <v>0.35918510357538858</v>
      </c>
    </row>
    <row r="24" spans="1:11" x14ac:dyDescent="0.25">
      <c r="A24" s="51">
        <v>41200</v>
      </c>
      <c r="B24" s="55"/>
      <c r="C24" s="56"/>
      <c r="D24" s="56"/>
      <c r="E24" s="56"/>
      <c r="F24" s="57"/>
      <c r="G24" s="83">
        <v>247.09433333333331</v>
      </c>
      <c r="H24" s="83">
        <v>17.740289022718603</v>
      </c>
      <c r="I24" s="55"/>
      <c r="J24" s="57"/>
      <c r="K24" s="88">
        <v>0.13858342075005975</v>
      </c>
    </row>
    <row r="25" spans="1:11" x14ac:dyDescent="0.25">
      <c r="A25" s="51">
        <v>41201</v>
      </c>
      <c r="B25" s="55"/>
      <c r="C25" s="56"/>
      <c r="D25" s="56"/>
      <c r="E25" s="56"/>
      <c r="F25" s="57"/>
      <c r="G25" s="83">
        <v>244.83009944444441</v>
      </c>
      <c r="H25" s="83">
        <v>34.935877700178033</v>
      </c>
      <c r="I25" s="55"/>
      <c r="J25" s="57"/>
      <c r="K25" s="88">
        <v>0.15961273145585922</v>
      </c>
    </row>
    <row r="26" spans="1:11" x14ac:dyDescent="0.25">
      <c r="A26" s="51">
        <v>41202</v>
      </c>
      <c r="B26" s="55"/>
      <c r="C26" s="56"/>
      <c r="D26" s="56"/>
      <c r="E26" s="56"/>
      <c r="F26" s="57"/>
      <c r="G26" s="83">
        <v>244.83009999999999</v>
      </c>
      <c r="H26" s="83">
        <v>23.347167995660115</v>
      </c>
      <c r="I26" s="55"/>
      <c r="J26" s="57"/>
      <c r="K26" s="88">
        <v>0.19290625418765833</v>
      </c>
    </row>
    <row r="27" spans="1:11" x14ac:dyDescent="0.25">
      <c r="A27" s="51">
        <v>41203</v>
      </c>
      <c r="B27" s="55"/>
      <c r="C27" s="56"/>
      <c r="D27" s="56"/>
      <c r="E27" s="56"/>
      <c r="F27" s="57"/>
      <c r="G27" s="83">
        <v>243.20156111111109</v>
      </c>
      <c r="H27" s="83">
        <v>49.72932968261842</v>
      </c>
      <c r="I27" s="55"/>
      <c r="J27" s="57"/>
      <c r="K27" s="88">
        <v>0.14125628628699666</v>
      </c>
    </row>
    <row r="28" spans="1:11" x14ac:dyDescent="0.25">
      <c r="A28" s="51">
        <v>41204</v>
      </c>
      <c r="B28" s="55"/>
      <c r="C28" s="56"/>
      <c r="D28" s="56"/>
      <c r="E28" s="56"/>
      <c r="F28" s="57"/>
      <c r="G28" s="83">
        <v>243.09348333333332</v>
      </c>
      <c r="H28" s="83">
        <v>37.784525772203992</v>
      </c>
      <c r="I28" s="55"/>
      <c r="J28" s="57"/>
      <c r="K28" s="88">
        <v>0.1976628408958267</v>
      </c>
    </row>
    <row r="29" spans="1:11" x14ac:dyDescent="0.25">
      <c r="A29" s="51">
        <v>41205</v>
      </c>
      <c r="B29" s="55"/>
      <c r="C29" s="56"/>
      <c r="D29" s="56"/>
      <c r="E29" s="56"/>
      <c r="F29" s="57"/>
      <c r="G29" s="83">
        <v>244.62788888888886</v>
      </c>
      <c r="H29" s="83">
        <v>26.941943326967362</v>
      </c>
      <c r="I29" s="55"/>
      <c r="J29" s="57"/>
      <c r="K29" s="88">
        <v>0.15261005016102308</v>
      </c>
    </row>
    <row r="30" spans="1:11" x14ac:dyDescent="0.25">
      <c r="A30" s="51">
        <v>41206</v>
      </c>
      <c r="B30" s="55"/>
      <c r="C30" s="56"/>
      <c r="D30" s="56"/>
      <c r="E30" s="56"/>
      <c r="F30" s="57"/>
      <c r="G30" s="83">
        <v>246.90660555555553</v>
      </c>
      <c r="H30" s="83">
        <v>41.180485695933264</v>
      </c>
      <c r="I30" s="55"/>
      <c r="J30" s="57"/>
      <c r="K30" s="88">
        <v>0.1541855004731128</v>
      </c>
    </row>
    <row r="31" spans="1:11" x14ac:dyDescent="0.25">
      <c r="A31" s="51">
        <v>41207</v>
      </c>
      <c r="B31" s="55"/>
      <c r="C31" s="56"/>
      <c r="D31" s="56"/>
      <c r="E31" s="56"/>
      <c r="F31" s="57"/>
      <c r="G31" s="83">
        <v>245.70639444444441</v>
      </c>
      <c r="H31" s="83">
        <v>27.778327384250101</v>
      </c>
      <c r="I31" s="55"/>
      <c r="J31" s="57"/>
      <c r="K31" s="88">
        <v>0.13457180552981687</v>
      </c>
    </row>
    <row r="32" spans="1:11" x14ac:dyDescent="0.25">
      <c r="A32" s="51">
        <v>41208</v>
      </c>
      <c r="B32" s="55"/>
      <c r="C32" s="56"/>
      <c r="D32" s="56"/>
      <c r="E32" s="56"/>
      <c r="F32" s="57"/>
      <c r="G32" s="83">
        <v>252.88510722222219</v>
      </c>
      <c r="H32" s="83">
        <v>25.748973015281013</v>
      </c>
      <c r="I32" s="55"/>
      <c r="J32" s="57"/>
      <c r="K32" s="88">
        <v>0.15780511593541732</v>
      </c>
    </row>
    <row r="33" spans="1:11" x14ac:dyDescent="0.25">
      <c r="A33" s="51">
        <v>41209</v>
      </c>
      <c r="B33" s="55"/>
      <c r="C33" s="56"/>
      <c r="D33" s="56"/>
      <c r="E33" s="56"/>
      <c r="F33" s="57"/>
      <c r="G33" s="83">
        <v>252.32546111111108</v>
      </c>
      <c r="H33" s="83">
        <v>15.841672480551898</v>
      </c>
      <c r="I33" s="55"/>
      <c r="J33" s="57"/>
      <c r="K33" s="88">
        <v>5.0081424323019749E-2</v>
      </c>
    </row>
    <row r="34" spans="1:11" x14ac:dyDescent="0.25">
      <c r="A34" s="51">
        <v>41210</v>
      </c>
      <c r="B34" s="55"/>
      <c r="C34" s="56"/>
      <c r="D34" s="56"/>
      <c r="E34" s="56"/>
      <c r="F34" s="57"/>
      <c r="G34" s="83">
        <v>245.83578888888886</v>
      </c>
      <c r="H34" s="83">
        <v>29.131864407871536</v>
      </c>
      <c r="I34" s="55"/>
      <c r="J34" s="57"/>
      <c r="K34" s="88">
        <v>7.7941773960721064E-2</v>
      </c>
    </row>
    <row r="35" spans="1:11" x14ac:dyDescent="0.25">
      <c r="A35" s="51">
        <v>41211</v>
      </c>
      <c r="B35" s="55"/>
      <c r="C35" s="56"/>
      <c r="D35" s="56"/>
      <c r="E35" s="56"/>
      <c r="F35" s="57"/>
      <c r="G35" s="83">
        <v>246.23346666666666</v>
      </c>
      <c r="H35" s="83">
        <v>25.316519193928261</v>
      </c>
      <c r="I35" s="55"/>
      <c r="J35" s="57"/>
      <c r="K35" s="88">
        <v>8.2905108185503576E-2</v>
      </c>
    </row>
    <row r="36" spans="1:11" x14ac:dyDescent="0.25">
      <c r="A36" s="51">
        <v>41212</v>
      </c>
      <c r="B36" s="55"/>
      <c r="C36" s="56"/>
      <c r="D36" s="56"/>
      <c r="E36" s="56"/>
      <c r="F36" s="57"/>
      <c r="G36" s="83">
        <v>245.29803888888887</v>
      </c>
      <c r="H36" s="83">
        <v>32.366210650126781</v>
      </c>
      <c r="I36" s="55"/>
      <c r="J36" s="57"/>
      <c r="K36" s="88">
        <v>0.28220759107594279</v>
      </c>
    </row>
    <row r="37" spans="1:11" x14ac:dyDescent="0.25">
      <c r="A37" s="68">
        <v>41213</v>
      </c>
      <c r="B37" s="69"/>
      <c r="C37" s="70"/>
      <c r="D37" s="70"/>
      <c r="E37" s="70"/>
      <c r="F37" s="71"/>
      <c r="G37" s="86">
        <v>244.75247777777776</v>
      </c>
      <c r="H37" s="84">
        <v>75.130744399999642</v>
      </c>
      <c r="I37" s="69"/>
      <c r="J37" s="71"/>
      <c r="K37" s="92">
        <v>7.6846064799882208E-2</v>
      </c>
    </row>
    <row r="38" spans="1:1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 ht="15.75" thickBot="1" x14ac:dyDescent="0.3">
      <c r="A39" s="43" t="s">
        <v>21</v>
      </c>
      <c r="B39" s="21"/>
      <c r="C39" s="44"/>
      <c r="D39" s="44"/>
      <c r="E39" s="44"/>
      <c r="F39" s="44"/>
      <c r="G39" s="44">
        <f>+MAX(G7:G37)</f>
        <v>255.37222222222221</v>
      </c>
      <c r="H39" s="44">
        <f>+MAX(H7:H37)</f>
        <v>87.622467451289438</v>
      </c>
      <c r="I39" s="44"/>
      <c r="J39" s="44"/>
      <c r="K39" s="44">
        <f>+MAX(K7:K37)</f>
        <v>0.35918510357538858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20" t="s">
        <v>23</v>
      </c>
      <c r="B41" s="111"/>
      <c r="C41" s="112"/>
      <c r="D41" s="112"/>
      <c r="E41" s="112"/>
      <c r="F41" s="112"/>
      <c r="G41" s="112"/>
      <c r="H41" s="112"/>
      <c r="I41" s="112"/>
      <c r="J41" s="112"/>
      <c r="K41" s="113"/>
    </row>
    <row r="42" spans="1:11" x14ac:dyDescent="0.25">
      <c r="A42" s="18"/>
      <c r="B42" s="114"/>
      <c r="C42" s="115"/>
      <c r="D42" s="115"/>
      <c r="E42" s="115"/>
      <c r="F42" s="115"/>
      <c r="G42" s="115"/>
      <c r="H42" s="115"/>
      <c r="I42" s="115"/>
      <c r="J42" s="115"/>
      <c r="K42" s="116"/>
    </row>
    <row r="43" spans="1:11" x14ac:dyDescent="0.25">
      <c r="A43" s="18"/>
      <c r="B43" s="114"/>
      <c r="C43" s="115"/>
      <c r="D43" s="115"/>
      <c r="E43" s="115"/>
      <c r="F43" s="115"/>
      <c r="G43" s="115"/>
      <c r="H43" s="115"/>
      <c r="I43" s="115"/>
      <c r="J43" s="115"/>
      <c r="K43" s="116"/>
    </row>
    <row r="44" spans="1:11" x14ac:dyDescent="0.25">
      <c r="A44" s="18"/>
      <c r="B44" s="114"/>
      <c r="C44" s="115"/>
      <c r="D44" s="115"/>
      <c r="E44" s="115"/>
      <c r="F44" s="115"/>
      <c r="G44" s="115"/>
      <c r="H44" s="115"/>
      <c r="I44" s="115"/>
      <c r="J44" s="115"/>
      <c r="K44" s="116"/>
    </row>
    <row r="45" spans="1:11" x14ac:dyDescent="0.25">
      <c r="A45" s="18"/>
      <c r="B45" s="117"/>
      <c r="C45" s="118"/>
      <c r="D45" s="118"/>
      <c r="E45" s="118"/>
      <c r="F45" s="118"/>
      <c r="G45" s="118"/>
      <c r="H45" s="118"/>
      <c r="I45" s="118"/>
      <c r="J45" s="118"/>
      <c r="K45" s="119"/>
    </row>
  </sheetData>
  <protectedRanges>
    <protectedRange sqref="A2:B4" name="Rango1"/>
    <protectedRange sqref="C4:K4" name="Rango1_1"/>
    <protectedRange sqref="C2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topLeftCell="A13" zoomScale="60" zoomScaleNormal="100" workbookViewId="0">
      <selection activeCell="L37" sqref="L37"/>
    </sheetView>
  </sheetViews>
  <sheetFormatPr baseColWidth="10" defaultRowHeight="15" x14ac:dyDescent="0.25"/>
  <sheetData>
    <row r="1" spans="1:11" ht="32.25" customHeight="1" x14ac:dyDescent="0.25">
      <c r="A1" s="133" t="s">
        <v>28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 spans="1:11" x14ac:dyDescent="0.25">
      <c r="A2" s="109" t="s">
        <v>1</v>
      </c>
      <c r="B2" s="123"/>
      <c r="C2" s="108" t="s">
        <v>26</v>
      </c>
      <c r="D2" s="108"/>
      <c r="E2" s="108"/>
      <c r="F2" s="108"/>
      <c r="G2" s="108"/>
      <c r="H2" s="108"/>
      <c r="I2" s="108"/>
      <c r="J2" s="108"/>
      <c r="K2" s="108"/>
    </row>
    <row r="3" spans="1:11" x14ac:dyDescent="0.25">
      <c r="A3" s="109" t="s">
        <v>2</v>
      </c>
      <c r="B3" s="123"/>
      <c r="C3" s="108" t="s">
        <v>24</v>
      </c>
      <c r="D3" s="108"/>
      <c r="E3" s="108"/>
      <c r="F3" s="108"/>
      <c r="G3" s="108"/>
      <c r="H3" s="108"/>
      <c r="I3" s="108"/>
      <c r="J3" s="108"/>
      <c r="K3" s="108"/>
    </row>
    <row r="4" spans="1:11" x14ac:dyDescent="0.25">
      <c r="A4" s="109" t="s">
        <v>3</v>
      </c>
      <c r="B4" s="109"/>
      <c r="C4" s="108" t="s">
        <v>4</v>
      </c>
      <c r="D4" s="108"/>
      <c r="E4" s="22"/>
      <c r="F4" s="22"/>
      <c r="G4" s="22"/>
      <c r="H4" s="22"/>
      <c r="I4" s="22"/>
      <c r="J4" s="22"/>
      <c r="K4" s="22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2" t="s">
        <v>5</v>
      </c>
      <c r="B6" s="45" t="s">
        <v>6</v>
      </c>
      <c r="C6" s="45" t="s">
        <v>7</v>
      </c>
      <c r="D6" s="45" t="s">
        <v>8</v>
      </c>
      <c r="E6" s="46" t="s">
        <v>9</v>
      </c>
      <c r="F6" s="45" t="s">
        <v>10</v>
      </c>
      <c r="G6" s="45" t="s">
        <v>11</v>
      </c>
      <c r="H6" s="45" t="s">
        <v>12</v>
      </c>
      <c r="I6" s="45" t="s">
        <v>13</v>
      </c>
      <c r="J6" s="45" t="s">
        <v>14</v>
      </c>
      <c r="K6" s="45" t="s">
        <v>15</v>
      </c>
    </row>
    <row r="7" spans="1:11" x14ac:dyDescent="0.25">
      <c r="A7" s="50">
        <v>41183</v>
      </c>
      <c r="B7" s="52"/>
      <c r="C7" s="53"/>
      <c r="D7" s="53"/>
      <c r="E7" s="53"/>
      <c r="F7" s="54"/>
      <c r="G7" s="64">
        <v>241.05357777777775</v>
      </c>
      <c r="H7" s="64">
        <v>8.9778353691101067</v>
      </c>
      <c r="I7" s="52"/>
      <c r="J7" s="54"/>
      <c r="K7" s="66">
        <v>0</v>
      </c>
    </row>
    <row r="8" spans="1:11" x14ac:dyDescent="0.25">
      <c r="A8" s="51">
        <v>41184</v>
      </c>
      <c r="B8" s="55"/>
      <c r="C8" s="56"/>
      <c r="D8" s="56"/>
      <c r="E8" s="56"/>
      <c r="F8" s="57"/>
      <c r="G8" s="65">
        <v>242.97238888888887</v>
      </c>
      <c r="H8" s="65">
        <v>8.3408672500774514</v>
      </c>
      <c r="I8" s="55"/>
      <c r="J8" s="57"/>
      <c r="K8" s="67">
        <v>0</v>
      </c>
    </row>
    <row r="9" spans="1:11" x14ac:dyDescent="0.25">
      <c r="A9" s="51">
        <v>41185</v>
      </c>
      <c r="B9" s="55"/>
      <c r="C9" s="56"/>
      <c r="D9" s="56"/>
      <c r="E9" s="56"/>
      <c r="F9" s="57"/>
      <c r="G9" s="65">
        <v>241.14566666666664</v>
      </c>
      <c r="H9" s="65">
        <v>8.3268881162007649</v>
      </c>
      <c r="I9" s="55"/>
      <c r="J9" s="57"/>
      <c r="K9" s="67">
        <v>0</v>
      </c>
    </row>
    <row r="10" spans="1:11" x14ac:dyDescent="0.25">
      <c r="A10" s="51">
        <v>41186</v>
      </c>
      <c r="B10" s="55"/>
      <c r="C10" s="56"/>
      <c r="D10" s="56"/>
      <c r="E10" s="56"/>
      <c r="F10" s="57"/>
      <c r="G10" s="65">
        <v>240.68718388888885</v>
      </c>
      <c r="H10" s="90">
        <v>9.7496184159221997</v>
      </c>
      <c r="I10" s="55"/>
      <c r="J10" s="57"/>
      <c r="K10" s="67">
        <v>0</v>
      </c>
    </row>
    <row r="11" spans="1:11" x14ac:dyDescent="0.25">
      <c r="A11" s="51">
        <v>41187</v>
      </c>
      <c r="B11" s="55"/>
      <c r="C11" s="56"/>
      <c r="D11" s="56"/>
      <c r="E11" s="56"/>
      <c r="F11" s="57"/>
      <c r="G11" s="65">
        <v>255.37222222222221</v>
      </c>
      <c r="H11" s="65">
        <v>12.066372937105724</v>
      </c>
      <c r="I11" s="55"/>
      <c r="J11" s="57"/>
      <c r="K11" s="67">
        <v>0</v>
      </c>
    </row>
    <row r="12" spans="1:11" x14ac:dyDescent="0.25">
      <c r="A12" s="51">
        <v>41188</v>
      </c>
      <c r="B12" s="55"/>
      <c r="C12" s="56"/>
      <c r="D12" s="56"/>
      <c r="E12" s="56"/>
      <c r="F12" s="57"/>
      <c r="G12" s="65">
        <v>255.37222222222221</v>
      </c>
      <c r="H12" s="65">
        <v>11.129406867070534</v>
      </c>
      <c r="I12" s="55"/>
      <c r="J12" s="57"/>
      <c r="K12" s="67">
        <v>0</v>
      </c>
    </row>
    <row r="13" spans="1:11" x14ac:dyDescent="0.25">
      <c r="A13" s="51">
        <v>41189</v>
      </c>
      <c r="B13" s="55"/>
      <c r="C13" s="56"/>
      <c r="D13" s="56"/>
      <c r="E13" s="56"/>
      <c r="F13" s="57"/>
      <c r="G13" s="65">
        <v>255.37222222222221</v>
      </c>
      <c r="H13" s="65">
        <v>10.118466737638075</v>
      </c>
      <c r="I13" s="55"/>
      <c r="J13" s="57"/>
      <c r="K13" s="67">
        <v>0</v>
      </c>
    </row>
    <row r="14" spans="1:11" x14ac:dyDescent="0.25">
      <c r="A14" s="51">
        <v>41190</v>
      </c>
      <c r="B14" s="55"/>
      <c r="C14" s="56"/>
      <c r="D14" s="56"/>
      <c r="E14" s="56"/>
      <c r="F14" s="57"/>
      <c r="G14" s="65">
        <v>239.35928888888887</v>
      </c>
      <c r="H14" s="65">
        <v>9.3799221301354301</v>
      </c>
      <c r="I14" s="55"/>
      <c r="J14" s="57"/>
      <c r="K14" s="67">
        <v>0</v>
      </c>
    </row>
    <row r="15" spans="1:11" x14ac:dyDescent="0.25">
      <c r="A15" s="51">
        <v>41191</v>
      </c>
      <c r="B15" s="55"/>
      <c r="C15" s="56"/>
      <c r="D15" s="56"/>
      <c r="E15" s="56"/>
      <c r="F15" s="57"/>
      <c r="G15" s="65">
        <v>240.3025111111111</v>
      </c>
      <c r="H15" s="65">
        <v>13.464936251215406</v>
      </c>
      <c r="I15" s="55"/>
      <c r="J15" s="57"/>
      <c r="K15" s="67">
        <v>0</v>
      </c>
    </row>
    <row r="16" spans="1:11" x14ac:dyDescent="0.25">
      <c r="A16" s="51">
        <v>41192</v>
      </c>
      <c r="B16" s="55"/>
      <c r="C16" s="56"/>
      <c r="D16" s="56"/>
      <c r="E16" s="56"/>
      <c r="F16" s="57"/>
      <c r="G16" s="65">
        <v>255.37222222222221</v>
      </c>
      <c r="H16" s="65">
        <v>9.8116769154866521</v>
      </c>
      <c r="I16" s="55"/>
      <c r="J16" s="57"/>
      <c r="K16" s="67">
        <v>0</v>
      </c>
    </row>
    <row r="17" spans="1:11" x14ac:dyDescent="0.25">
      <c r="A17" s="51">
        <v>41193</v>
      </c>
      <c r="B17" s="55"/>
      <c r="C17" s="56"/>
      <c r="D17" s="56"/>
      <c r="E17" s="56"/>
      <c r="F17" s="57"/>
      <c r="G17" s="65">
        <v>231.92276666666663</v>
      </c>
      <c r="H17" s="65">
        <v>9.8116769154866521</v>
      </c>
      <c r="I17" s="55"/>
      <c r="J17" s="57"/>
      <c r="K17" s="67">
        <v>0</v>
      </c>
    </row>
    <row r="18" spans="1:11" x14ac:dyDescent="0.25">
      <c r="A18" s="51">
        <v>41194</v>
      </c>
      <c r="B18" s="55"/>
      <c r="C18" s="56"/>
      <c r="D18" s="56"/>
      <c r="E18" s="56"/>
      <c r="F18" s="57"/>
      <c r="G18" s="65">
        <v>231.13966666666664</v>
      </c>
      <c r="H18" s="65">
        <v>11.466095288594564</v>
      </c>
      <c r="I18" s="55"/>
      <c r="J18" s="57"/>
      <c r="K18" s="67">
        <v>0</v>
      </c>
    </row>
    <row r="19" spans="1:11" x14ac:dyDescent="0.25">
      <c r="A19" s="51">
        <v>41195</v>
      </c>
      <c r="B19" s="55"/>
      <c r="C19" s="56"/>
      <c r="D19" s="56"/>
      <c r="E19" s="56"/>
      <c r="F19" s="57"/>
      <c r="G19" s="65">
        <v>230.30576111111108</v>
      </c>
      <c r="H19" s="65">
        <v>9.6810127488940747</v>
      </c>
      <c r="I19" s="55"/>
      <c r="J19" s="57"/>
      <c r="K19" s="67">
        <v>0</v>
      </c>
    </row>
    <row r="20" spans="1:11" x14ac:dyDescent="0.25">
      <c r="A20" s="51">
        <v>41196</v>
      </c>
      <c r="B20" s="55"/>
      <c r="C20" s="56"/>
      <c r="D20" s="56"/>
      <c r="E20" s="56"/>
      <c r="F20" s="57"/>
      <c r="G20" s="65">
        <v>228.85164444444442</v>
      </c>
      <c r="H20" s="65">
        <v>9.3329454050384602</v>
      </c>
      <c r="I20" s="55"/>
      <c r="J20" s="57"/>
      <c r="K20" s="67">
        <v>0</v>
      </c>
    </row>
    <row r="21" spans="1:11" x14ac:dyDescent="0.25">
      <c r="A21" s="51">
        <v>41197</v>
      </c>
      <c r="B21" s="55"/>
      <c r="C21" s="56"/>
      <c r="D21" s="56"/>
      <c r="E21" s="56"/>
      <c r="F21" s="57"/>
      <c r="G21" s="65">
        <v>224.67964444444442</v>
      </c>
      <c r="H21" s="65">
        <v>9.5308469525107089</v>
      </c>
      <c r="I21" s="55"/>
      <c r="J21" s="57"/>
      <c r="K21" s="67">
        <v>0</v>
      </c>
    </row>
    <row r="22" spans="1:11" x14ac:dyDescent="0.25">
      <c r="A22" s="51">
        <v>41198</v>
      </c>
      <c r="B22" s="55"/>
      <c r="C22" s="56"/>
      <c r="D22" s="56"/>
      <c r="E22" s="56"/>
      <c r="F22" s="57"/>
      <c r="G22" s="65">
        <v>228.50599999999997</v>
      </c>
      <c r="H22" s="65">
        <v>10.209573064154817</v>
      </c>
      <c r="I22" s="55"/>
      <c r="J22" s="57"/>
      <c r="K22" s="67">
        <v>0</v>
      </c>
    </row>
    <row r="23" spans="1:11" x14ac:dyDescent="0.25">
      <c r="A23" s="51">
        <v>41199</v>
      </c>
      <c r="B23" s="55"/>
      <c r="C23" s="56"/>
      <c r="D23" s="56"/>
      <c r="E23" s="56"/>
      <c r="F23" s="57"/>
      <c r="G23" s="65">
        <v>231.14986111111108</v>
      </c>
      <c r="H23" s="65">
        <v>10.769422753651936</v>
      </c>
      <c r="I23" s="55"/>
      <c r="J23" s="57"/>
      <c r="K23" s="67">
        <v>0</v>
      </c>
    </row>
    <row r="24" spans="1:11" x14ac:dyDescent="0.25">
      <c r="A24" s="51">
        <v>41200</v>
      </c>
      <c r="B24" s="55"/>
      <c r="C24" s="56"/>
      <c r="D24" s="56"/>
      <c r="E24" s="56"/>
      <c r="F24" s="57"/>
      <c r="G24" s="65">
        <v>241.10078888888887</v>
      </c>
      <c r="H24" s="65">
        <v>9.5496226670169033</v>
      </c>
      <c r="I24" s="55"/>
      <c r="J24" s="57"/>
      <c r="K24" s="67">
        <v>0</v>
      </c>
    </row>
    <row r="25" spans="1:11" x14ac:dyDescent="0.25">
      <c r="A25" s="51">
        <v>41201</v>
      </c>
      <c r="B25" s="55"/>
      <c r="C25" s="56"/>
      <c r="D25" s="56"/>
      <c r="E25" s="56"/>
      <c r="F25" s="57"/>
      <c r="G25" s="65">
        <v>229.52113777777777</v>
      </c>
      <c r="H25" s="65">
        <v>10.387625578392873</v>
      </c>
      <c r="I25" s="55"/>
      <c r="J25" s="57"/>
      <c r="K25" s="67">
        <v>0</v>
      </c>
    </row>
    <row r="26" spans="1:11" x14ac:dyDescent="0.25">
      <c r="A26" s="51">
        <v>41202</v>
      </c>
      <c r="B26" s="55"/>
      <c r="C26" s="56"/>
      <c r="D26" s="56"/>
      <c r="E26" s="56"/>
      <c r="F26" s="57"/>
      <c r="G26" s="65">
        <v>228.84175555555552</v>
      </c>
      <c r="H26" s="65">
        <v>10.436060172475743</v>
      </c>
      <c r="I26" s="55"/>
      <c r="J26" s="57"/>
      <c r="K26" s="67">
        <v>0</v>
      </c>
    </row>
    <row r="27" spans="1:11" x14ac:dyDescent="0.25">
      <c r="A27" s="51">
        <v>41203</v>
      </c>
      <c r="B27" s="55"/>
      <c r="C27" s="56"/>
      <c r="D27" s="56"/>
      <c r="E27" s="56"/>
      <c r="F27" s="57"/>
      <c r="G27" s="65">
        <v>228.18355555555553</v>
      </c>
      <c r="H27" s="65">
        <v>10.46777391126388</v>
      </c>
      <c r="I27" s="55"/>
      <c r="J27" s="57"/>
      <c r="K27" s="67">
        <v>0</v>
      </c>
    </row>
    <row r="28" spans="1:11" x14ac:dyDescent="0.25">
      <c r="A28" s="51">
        <v>41204</v>
      </c>
      <c r="B28" s="55"/>
      <c r="C28" s="56"/>
      <c r="D28" s="56"/>
      <c r="E28" s="56"/>
      <c r="F28" s="57"/>
      <c r="G28" s="65">
        <v>227.5341722222222</v>
      </c>
      <c r="H28" s="65">
        <v>10.160207881963411</v>
      </c>
      <c r="I28" s="55"/>
      <c r="J28" s="57"/>
      <c r="K28" s="67">
        <v>0</v>
      </c>
    </row>
    <row r="29" spans="1:11" x14ac:dyDescent="0.25">
      <c r="A29" s="51">
        <v>41205</v>
      </c>
      <c r="B29" s="55"/>
      <c r="C29" s="56"/>
      <c r="D29" s="56"/>
      <c r="E29" s="56"/>
      <c r="F29" s="57"/>
      <c r="G29" s="65">
        <v>228.71506111111108</v>
      </c>
      <c r="H29" s="90">
        <v>9.65004474897645</v>
      </c>
      <c r="I29" s="55"/>
      <c r="J29" s="57"/>
      <c r="K29" s="67">
        <v>0</v>
      </c>
    </row>
    <row r="30" spans="1:11" x14ac:dyDescent="0.25">
      <c r="A30" s="51">
        <v>41206</v>
      </c>
      <c r="B30" s="55"/>
      <c r="C30" s="56"/>
      <c r="D30" s="56"/>
      <c r="E30" s="56"/>
      <c r="F30" s="57"/>
      <c r="G30" s="65">
        <v>231.47922222222221</v>
      </c>
      <c r="H30" s="65">
        <v>9.7598812005859603</v>
      </c>
      <c r="I30" s="55"/>
      <c r="J30" s="57"/>
      <c r="K30" s="67">
        <v>0</v>
      </c>
    </row>
    <row r="31" spans="1:11" x14ac:dyDescent="0.25">
      <c r="A31" s="51">
        <v>41207</v>
      </c>
      <c r="B31" s="55"/>
      <c r="C31" s="56"/>
      <c r="D31" s="56"/>
      <c r="E31" s="56"/>
      <c r="F31" s="57"/>
      <c r="G31" s="65">
        <v>238.63072777777776</v>
      </c>
      <c r="H31" s="65">
        <v>9.8284300486246732</v>
      </c>
      <c r="I31" s="55"/>
      <c r="J31" s="57"/>
      <c r="K31" s="67">
        <v>0</v>
      </c>
    </row>
    <row r="32" spans="1:11" x14ac:dyDescent="0.25">
      <c r="A32" s="51">
        <v>41208</v>
      </c>
      <c r="B32" s="55"/>
      <c r="C32" s="56"/>
      <c r="D32" s="56"/>
      <c r="E32" s="56"/>
      <c r="F32" s="57"/>
      <c r="G32" s="65">
        <v>237.65701666666664</v>
      </c>
      <c r="H32" s="65">
        <v>9.1464857078619843</v>
      </c>
      <c r="I32" s="55"/>
      <c r="J32" s="57"/>
      <c r="K32" s="67">
        <v>0</v>
      </c>
    </row>
    <row r="33" spans="1:11" x14ac:dyDescent="0.25">
      <c r="A33" s="51">
        <v>41209</v>
      </c>
      <c r="B33" s="55"/>
      <c r="C33" s="56"/>
      <c r="D33" s="56"/>
      <c r="E33" s="56"/>
      <c r="F33" s="57"/>
      <c r="G33" s="65">
        <v>235.59465555555553</v>
      </c>
      <c r="H33" s="65">
        <v>8.1998398780822743</v>
      </c>
      <c r="I33" s="55"/>
      <c r="J33" s="57"/>
      <c r="K33" s="67">
        <v>0</v>
      </c>
    </row>
    <row r="34" spans="1:11" x14ac:dyDescent="0.25">
      <c r="A34" s="51">
        <v>41210</v>
      </c>
      <c r="B34" s="55"/>
      <c r="C34" s="56"/>
      <c r="D34" s="56"/>
      <c r="E34" s="56"/>
      <c r="F34" s="57"/>
      <c r="G34" s="65">
        <v>229.05449444444443</v>
      </c>
      <c r="H34" s="65">
        <v>7.868397587753452</v>
      </c>
      <c r="I34" s="55"/>
      <c r="J34" s="57"/>
      <c r="K34" s="67">
        <v>0</v>
      </c>
    </row>
    <row r="35" spans="1:11" x14ac:dyDescent="0.25">
      <c r="A35" s="51">
        <v>41211</v>
      </c>
      <c r="B35" s="55"/>
      <c r="C35" s="56"/>
      <c r="D35" s="56"/>
      <c r="E35" s="56"/>
      <c r="F35" s="57"/>
      <c r="G35" s="65">
        <v>230.5282333333333</v>
      </c>
      <c r="H35" s="65">
        <v>8.1388163791465242</v>
      </c>
      <c r="I35" s="55"/>
      <c r="J35" s="57"/>
      <c r="K35" s="67">
        <v>0</v>
      </c>
    </row>
    <row r="36" spans="1:11" x14ac:dyDescent="0.25">
      <c r="A36" s="51">
        <v>41212</v>
      </c>
      <c r="B36" s="55"/>
      <c r="C36" s="56"/>
      <c r="D36" s="56"/>
      <c r="E36" s="56"/>
      <c r="F36" s="57"/>
      <c r="G36" s="65">
        <v>239.23419999999999</v>
      </c>
      <c r="H36" s="65">
        <v>8.3421469950914222</v>
      </c>
      <c r="I36" s="55"/>
      <c r="J36" s="57"/>
      <c r="K36" s="67">
        <v>0</v>
      </c>
    </row>
    <row r="37" spans="1:11" x14ac:dyDescent="0.25">
      <c r="A37" s="68">
        <v>41213</v>
      </c>
      <c r="B37" s="69"/>
      <c r="C37" s="70"/>
      <c r="D37" s="70"/>
      <c r="E37" s="70"/>
      <c r="F37" s="71"/>
      <c r="G37" s="72">
        <v>230.59529999999998</v>
      </c>
      <c r="H37" s="72">
        <v>8.8881331125895162</v>
      </c>
      <c r="I37" s="69"/>
      <c r="J37" s="71"/>
      <c r="K37" s="72">
        <v>0</v>
      </c>
    </row>
    <row r="38" spans="1:1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 ht="15.75" thickBot="1" x14ac:dyDescent="0.3">
      <c r="A39" s="43" t="s">
        <v>19</v>
      </c>
      <c r="B39" s="21"/>
      <c r="C39" s="44"/>
      <c r="D39" s="44"/>
      <c r="E39" s="44"/>
      <c r="F39" s="44"/>
      <c r="G39" s="44">
        <f>+MIN(G7:G37)</f>
        <v>224.67964444444442</v>
      </c>
      <c r="H39" s="44">
        <f>+MIN(H7:H37)</f>
        <v>7.868397587753452</v>
      </c>
      <c r="I39" s="44"/>
      <c r="J39" s="44"/>
      <c r="K39" s="44">
        <f>+MIN(K7:K37)</f>
        <v>0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20" t="s">
        <v>23</v>
      </c>
      <c r="B41" s="124"/>
      <c r="C41" s="125"/>
      <c r="D41" s="125"/>
      <c r="E41" s="125"/>
      <c r="F41" s="125"/>
      <c r="G41" s="125"/>
      <c r="H41" s="125"/>
      <c r="I41" s="125"/>
      <c r="J41" s="125"/>
      <c r="K41" s="126"/>
    </row>
    <row r="42" spans="1:11" x14ac:dyDescent="0.25">
      <c r="A42" s="18"/>
      <c r="B42" s="127"/>
      <c r="C42" s="128"/>
      <c r="D42" s="128"/>
      <c r="E42" s="128"/>
      <c r="F42" s="128"/>
      <c r="G42" s="128"/>
      <c r="H42" s="128"/>
      <c r="I42" s="128"/>
      <c r="J42" s="128"/>
      <c r="K42" s="129"/>
    </row>
    <row r="43" spans="1:11" x14ac:dyDescent="0.25">
      <c r="A43" s="18"/>
      <c r="B43" s="127"/>
      <c r="C43" s="128"/>
      <c r="D43" s="128"/>
      <c r="E43" s="128"/>
      <c r="F43" s="128"/>
      <c r="G43" s="128"/>
      <c r="H43" s="128"/>
      <c r="I43" s="128"/>
      <c r="J43" s="128"/>
      <c r="K43" s="129"/>
    </row>
    <row r="44" spans="1:11" x14ac:dyDescent="0.25">
      <c r="A44" s="18"/>
      <c r="B44" s="127"/>
      <c r="C44" s="128"/>
      <c r="D44" s="128"/>
      <c r="E44" s="128"/>
      <c r="F44" s="128"/>
      <c r="G44" s="128"/>
      <c r="H44" s="128"/>
      <c r="I44" s="128"/>
      <c r="J44" s="128"/>
      <c r="K44" s="129"/>
    </row>
    <row r="45" spans="1:11" x14ac:dyDescent="0.25">
      <c r="A45" s="18"/>
      <c r="B45" s="130"/>
      <c r="C45" s="131"/>
      <c r="D45" s="131"/>
      <c r="E45" s="131"/>
      <c r="F45" s="131"/>
      <c r="G45" s="131"/>
      <c r="H45" s="131"/>
      <c r="I45" s="131"/>
      <c r="J45" s="131"/>
      <c r="K45" s="132"/>
    </row>
  </sheetData>
  <protectedRanges>
    <protectedRange sqref="A2:B4" name="Rango1"/>
    <protectedRange sqref="C4:K4" name="Rango1_1"/>
    <protectedRange sqref="C2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23" zoomScale="60" zoomScaleNormal="100" workbookViewId="0">
      <selection activeCell="O23" sqref="O23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</cols>
  <sheetData>
    <row r="1" spans="1:14" ht="32.25" customHeight="1" x14ac:dyDescent="0.25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4" s="24" customFormat="1" ht="9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107" t="s">
        <v>1</v>
      </c>
      <c r="B3" s="107"/>
      <c r="C3" s="108" t="s">
        <v>26</v>
      </c>
      <c r="D3" s="108"/>
      <c r="E3" s="108"/>
      <c r="F3" s="108"/>
      <c r="G3" s="108"/>
      <c r="H3" s="108"/>
      <c r="I3" s="108"/>
      <c r="J3" s="108"/>
      <c r="K3" s="108"/>
      <c r="L3" s="1"/>
      <c r="M3" s="2"/>
      <c r="N3" s="2"/>
    </row>
    <row r="4" spans="1:14" x14ac:dyDescent="0.25">
      <c r="A4" s="109" t="s">
        <v>2</v>
      </c>
      <c r="B4" s="107"/>
      <c r="C4" s="108" t="s">
        <v>25</v>
      </c>
      <c r="D4" s="108"/>
      <c r="E4" s="108"/>
      <c r="F4" s="108"/>
      <c r="G4" s="108"/>
      <c r="H4" s="108"/>
      <c r="I4" s="108"/>
      <c r="J4" s="108"/>
      <c r="K4" s="108"/>
      <c r="L4" s="1"/>
      <c r="M4" s="2"/>
      <c r="N4" s="2"/>
    </row>
    <row r="5" spans="1:14" x14ac:dyDescent="0.25">
      <c r="A5" s="109" t="s">
        <v>3</v>
      </c>
      <c r="B5" s="109"/>
      <c r="C5" s="108" t="s">
        <v>4</v>
      </c>
      <c r="D5" s="108"/>
      <c r="E5" s="22"/>
      <c r="F5" s="22"/>
      <c r="G5" s="22"/>
      <c r="H5" s="22"/>
      <c r="I5" s="22"/>
      <c r="J5" s="22"/>
      <c r="K5" s="22"/>
      <c r="L5" s="3"/>
    </row>
    <row r="6" spans="1:14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ht="39" thickBot="1" x14ac:dyDescent="0.3">
      <c r="A7" s="26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27" t="s">
        <v>15</v>
      </c>
      <c r="L7" s="6"/>
      <c r="M7" s="39" t="s">
        <v>16</v>
      </c>
      <c r="N7" s="40" t="s">
        <v>17</v>
      </c>
    </row>
    <row r="8" spans="1:14" x14ac:dyDescent="0.25">
      <c r="A8" s="28">
        <f>+'Gloria a Dios'!A8</f>
        <v>41183</v>
      </c>
      <c r="B8" s="7">
        <v>93.353999999999999</v>
      </c>
      <c r="C8" s="8">
        <v>0.42099999999999999</v>
      </c>
      <c r="D8" s="8">
        <v>1.825</v>
      </c>
      <c r="E8" s="8">
        <v>2.2480000000000002</v>
      </c>
      <c r="F8" s="8">
        <v>3.8119999999999998</v>
      </c>
      <c r="G8" s="91">
        <v>246.2948747839506</v>
      </c>
      <c r="H8" s="85">
        <v>11.180379471688092</v>
      </c>
      <c r="I8" s="8">
        <v>38.401000000000003</v>
      </c>
      <c r="J8" s="8">
        <v>49.921999999999997</v>
      </c>
      <c r="K8" s="81">
        <v>3.8645458506361426E-2</v>
      </c>
      <c r="L8" s="25"/>
      <c r="M8" s="76"/>
      <c r="N8" s="76"/>
    </row>
    <row r="9" spans="1:14" x14ac:dyDescent="0.25">
      <c r="A9" s="28">
        <f>+'Gloria a Dios'!A9</f>
        <v>41184</v>
      </c>
      <c r="B9" s="9">
        <v>93.575000000000003</v>
      </c>
      <c r="C9" s="10">
        <v>0.40899999999999997</v>
      </c>
      <c r="D9" s="11">
        <v>1.804</v>
      </c>
      <c r="E9" s="10">
        <v>2.2130000000000001</v>
      </c>
      <c r="F9" s="10">
        <v>3.7109999999999999</v>
      </c>
      <c r="G9" s="91">
        <v>246.32964393583723</v>
      </c>
      <c r="H9" s="65">
        <v>11.006460335429884</v>
      </c>
      <c r="I9" s="10">
        <v>38.335000000000001</v>
      </c>
      <c r="J9" s="11">
        <v>49.902000000000001</v>
      </c>
      <c r="K9" s="81">
        <v>4.1157063727246972E-2</v>
      </c>
      <c r="L9" s="25"/>
      <c r="M9" s="37"/>
      <c r="N9" s="37"/>
    </row>
    <row r="10" spans="1:14" x14ac:dyDescent="0.25">
      <c r="A10" s="28">
        <f>+'Gloria a Dios'!A10</f>
        <v>41185</v>
      </c>
      <c r="B10" s="9">
        <v>93.513000000000005</v>
      </c>
      <c r="C10" s="10">
        <v>0.38</v>
      </c>
      <c r="D10" s="11">
        <v>1.883</v>
      </c>
      <c r="E10" s="10">
        <v>2.2629999999999999</v>
      </c>
      <c r="F10" s="10">
        <v>3.7189999999999999</v>
      </c>
      <c r="G10" s="91">
        <v>245.26828829186226</v>
      </c>
      <c r="H10" s="65">
        <v>10.722060294972851</v>
      </c>
      <c r="I10" s="10">
        <v>38.316000000000003</v>
      </c>
      <c r="J10" s="11">
        <v>49.875</v>
      </c>
      <c r="K10" s="81">
        <v>3.609224979492618E-2</v>
      </c>
      <c r="L10" s="25"/>
      <c r="M10" s="37"/>
      <c r="N10" s="37"/>
    </row>
    <row r="11" spans="1:14" x14ac:dyDescent="0.25">
      <c r="A11" s="28">
        <f>+'Gloria a Dios'!A11</f>
        <v>41186</v>
      </c>
      <c r="B11" s="9">
        <v>93.524000000000001</v>
      </c>
      <c r="C11" s="10">
        <v>0.41599999999999998</v>
      </c>
      <c r="D11" s="11">
        <v>1.8279999999999998</v>
      </c>
      <c r="E11" s="10">
        <v>2.2439999999999998</v>
      </c>
      <c r="F11" s="10">
        <v>3.6459999999999999</v>
      </c>
      <c r="G11" s="91">
        <v>243.918344827856</v>
      </c>
      <c r="H11" s="65">
        <v>13.346422987599766</v>
      </c>
      <c r="I11" s="10">
        <v>38.356000000000002</v>
      </c>
      <c r="J11" s="11">
        <v>49.899000000000001</v>
      </c>
      <c r="K11" s="81">
        <v>2.4532199693290249E-2</v>
      </c>
      <c r="L11" s="25"/>
      <c r="M11" s="37"/>
      <c r="N11" s="37"/>
    </row>
    <row r="12" spans="1:14" x14ac:dyDescent="0.25">
      <c r="A12" s="28">
        <f>+'Gloria a Dios'!A12</f>
        <v>41187</v>
      </c>
      <c r="B12" s="9">
        <v>93.831999999999994</v>
      </c>
      <c r="C12" s="10">
        <v>0.45800000000000002</v>
      </c>
      <c r="D12" s="11">
        <v>1.7050000000000001</v>
      </c>
      <c r="E12" s="10">
        <v>2.1629999999999998</v>
      </c>
      <c r="F12" s="10">
        <v>3.4129999999999998</v>
      </c>
      <c r="G12" s="91">
        <v>245.38012777777774</v>
      </c>
      <c r="H12" s="65">
        <v>14.36394689595094</v>
      </c>
      <c r="I12" s="10">
        <v>38.323999999999998</v>
      </c>
      <c r="J12" s="11">
        <v>49.905999999999999</v>
      </c>
      <c r="K12" s="81">
        <v>5.0918363907816989E-2</v>
      </c>
      <c r="L12" s="25"/>
      <c r="M12" s="37"/>
      <c r="N12" s="37"/>
    </row>
    <row r="13" spans="1:14" x14ac:dyDescent="0.25">
      <c r="A13" s="28">
        <f>+'Gloria a Dios'!A13</f>
        <v>41188</v>
      </c>
      <c r="B13" s="9">
        <v>93.403000000000006</v>
      </c>
      <c r="C13" s="10">
        <v>0.40300000000000002</v>
      </c>
      <c r="D13" s="11">
        <v>1.843</v>
      </c>
      <c r="E13" s="10">
        <v>2.246</v>
      </c>
      <c r="F13" s="10">
        <v>3.6920000000000002</v>
      </c>
      <c r="G13" s="91">
        <v>247.14618888888887</v>
      </c>
      <c r="H13" s="65">
        <v>14.045978147444515</v>
      </c>
      <c r="I13" s="10">
        <v>38.414999999999999</v>
      </c>
      <c r="J13" s="11">
        <v>49.935000000000002</v>
      </c>
      <c r="K13" s="81">
        <v>2.978023748714478E-2</v>
      </c>
      <c r="L13" s="25"/>
      <c r="M13" s="37"/>
      <c r="N13" s="37"/>
    </row>
    <row r="14" spans="1:14" x14ac:dyDescent="0.25">
      <c r="A14" s="28">
        <f>+'Gloria a Dios'!A14</f>
        <v>41189</v>
      </c>
      <c r="B14" s="9">
        <v>94.138000000000005</v>
      </c>
      <c r="C14" s="10">
        <v>0.41699999999999998</v>
      </c>
      <c r="D14" s="11">
        <v>1.8140000000000001</v>
      </c>
      <c r="E14" s="10">
        <v>2.2309999999999999</v>
      </c>
      <c r="F14" s="10">
        <v>3.1640000000000001</v>
      </c>
      <c r="G14" s="91">
        <v>246.12595555555552</v>
      </c>
      <c r="H14" s="65">
        <v>13.378118365256732</v>
      </c>
      <c r="I14" s="10">
        <v>38.145000000000003</v>
      </c>
      <c r="J14" s="11">
        <v>49.781999999999996</v>
      </c>
      <c r="K14" s="81">
        <v>4.176644758620985E-2</v>
      </c>
      <c r="L14" s="25"/>
      <c r="M14" s="37"/>
      <c r="N14" s="37"/>
    </row>
    <row r="15" spans="1:14" x14ac:dyDescent="0.25">
      <c r="A15" s="28">
        <f>+'Gloria a Dios'!A15</f>
        <v>41190</v>
      </c>
      <c r="B15" s="9">
        <v>93.95</v>
      </c>
      <c r="C15" s="10">
        <v>0.36099999999999999</v>
      </c>
      <c r="D15" s="10">
        <v>1.9159999999999999</v>
      </c>
      <c r="E15" s="10">
        <v>2.2770000000000001</v>
      </c>
      <c r="F15" s="10">
        <v>3.2869999999999999</v>
      </c>
      <c r="G15" s="91">
        <v>236.42023730829419</v>
      </c>
      <c r="H15" s="65">
        <v>17.53250655519069</v>
      </c>
      <c r="I15" s="10">
        <v>38.177999999999997</v>
      </c>
      <c r="J15" s="11">
        <v>49.793999999999997</v>
      </c>
      <c r="K15" s="81">
        <v>2.7978807005536961E-2</v>
      </c>
      <c r="L15" s="25"/>
      <c r="M15" s="37"/>
      <c r="N15" s="37"/>
    </row>
    <row r="16" spans="1:14" x14ac:dyDescent="0.25">
      <c r="A16" s="28">
        <f>+'Gloria a Dios'!A16</f>
        <v>41191</v>
      </c>
      <c r="B16" s="9">
        <v>93.683000000000007</v>
      </c>
      <c r="C16" s="10">
        <v>0.378</v>
      </c>
      <c r="D16" s="10">
        <v>1.919</v>
      </c>
      <c r="E16" s="10">
        <v>2.298</v>
      </c>
      <c r="F16" s="10">
        <v>3.5169999999999999</v>
      </c>
      <c r="G16" s="91">
        <v>237.19102777777778</v>
      </c>
      <c r="H16" s="65">
        <v>13.585466663579906</v>
      </c>
      <c r="I16" s="10">
        <v>38.24</v>
      </c>
      <c r="J16" s="11">
        <v>49.816000000000003</v>
      </c>
      <c r="K16" s="81">
        <v>2.7009375190337418E-2</v>
      </c>
      <c r="L16" s="25"/>
      <c r="M16" s="37"/>
      <c r="N16" s="37"/>
    </row>
    <row r="17" spans="1:14" x14ac:dyDescent="0.25">
      <c r="A17" s="28">
        <f>+'Gloria a Dios'!A17</f>
        <v>41192</v>
      </c>
      <c r="B17" s="9">
        <v>93.248000000000005</v>
      </c>
      <c r="C17" s="10">
        <v>0.35799999999999998</v>
      </c>
      <c r="D17" s="10">
        <v>1.8639999999999999</v>
      </c>
      <c r="E17" s="10">
        <v>2.222</v>
      </c>
      <c r="F17" s="10">
        <v>3.9329999999999998</v>
      </c>
      <c r="G17" s="91">
        <v>237.56147222222219</v>
      </c>
      <c r="H17" s="65">
        <v>13.310124426343693</v>
      </c>
      <c r="I17" s="10">
        <v>38.444000000000003</v>
      </c>
      <c r="J17" s="11">
        <v>49.972999999999999</v>
      </c>
      <c r="K17" s="81">
        <v>3.2518706652448104E-2</v>
      </c>
      <c r="L17" s="25"/>
      <c r="M17" s="37"/>
      <c r="N17" s="37"/>
    </row>
    <row r="18" spans="1:14" x14ac:dyDescent="0.25">
      <c r="A18" s="28">
        <f>+'Gloria a Dios'!A18</f>
        <v>41193</v>
      </c>
      <c r="B18" s="9">
        <v>93.296000000000006</v>
      </c>
      <c r="C18" s="10">
        <v>0.30499999999999999</v>
      </c>
      <c r="D18" s="10">
        <v>1.95</v>
      </c>
      <c r="E18" s="10">
        <v>2.2549999999999999</v>
      </c>
      <c r="F18" s="10">
        <v>3.8919999999999999</v>
      </c>
      <c r="G18" s="91">
        <v>236.74166111111109</v>
      </c>
      <c r="H18" s="65">
        <v>14.243386770510449</v>
      </c>
      <c r="I18" s="10">
        <v>38.399000000000001</v>
      </c>
      <c r="J18" s="11">
        <v>49.945</v>
      </c>
      <c r="K18" s="81">
        <v>2.910816953888724E-2</v>
      </c>
      <c r="L18" s="25"/>
      <c r="M18" s="37"/>
      <c r="N18" s="37"/>
    </row>
    <row r="19" spans="1:14" x14ac:dyDescent="0.25">
      <c r="A19" s="28">
        <f>+'Gloria a Dios'!A19</f>
        <v>41194</v>
      </c>
      <c r="B19" s="9">
        <v>93.352000000000004</v>
      </c>
      <c r="C19" s="10">
        <v>0.29299999999999998</v>
      </c>
      <c r="D19" s="10">
        <v>1.978</v>
      </c>
      <c r="E19" s="10">
        <v>2.27</v>
      </c>
      <c r="F19" s="10">
        <v>3.8129999999999997</v>
      </c>
      <c r="G19" s="91">
        <v>236.87177222222221</v>
      </c>
      <c r="H19" s="65">
        <v>15.32432064562254</v>
      </c>
      <c r="I19" s="10">
        <v>38.375999999999998</v>
      </c>
      <c r="J19" s="11">
        <v>49.927</v>
      </c>
      <c r="K19" s="81">
        <v>4.5545513423775885E-2</v>
      </c>
      <c r="L19" s="25"/>
      <c r="M19" s="37"/>
      <c r="N19" s="37"/>
    </row>
    <row r="20" spans="1:14" x14ac:dyDescent="0.25">
      <c r="A20" s="28">
        <f>+'Gloria a Dios'!A20</f>
        <v>41195</v>
      </c>
      <c r="B20" s="9">
        <v>93.747</v>
      </c>
      <c r="C20" s="10">
        <v>0.30599999999999999</v>
      </c>
      <c r="D20" s="10">
        <v>2.0019999999999998</v>
      </c>
      <c r="E20" s="10">
        <v>2.3090000000000002</v>
      </c>
      <c r="F20" s="10">
        <v>3.4569999999999999</v>
      </c>
      <c r="G20" s="91">
        <v>235.34430555555554</v>
      </c>
      <c r="H20" s="65">
        <v>14.551734086948953</v>
      </c>
      <c r="I20" s="10">
        <v>38.210999999999999</v>
      </c>
      <c r="J20" s="11">
        <v>49.811999999999998</v>
      </c>
      <c r="K20" s="81">
        <v>3.2134793865732758E-2</v>
      </c>
      <c r="L20" s="25"/>
      <c r="M20" s="37"/>
      <c r="N20" s="37"/>
    </row>
    <row r="21" spans="1:14" x14ac:dyDescent="0.25">
      <c r="A21" s="28">
        <f>+'Gloria a Dios'!A21</f>
        <v>41196</v>
      </c>
      <c r="B21" s="9">
        <v>94.025999999999996</v>
      </c>
      <c r="C21" s="10">
        <v>0.32900000000000001</v>
      </c>
      <c r="D21" s="10">
        <v>1.9319999999999999</v>
      </c>
      <c r="E21" s="10">
        <v>2.2610000000000001</v>
      </c>
      <c r="F21" s="10">
        <v>3.2549999999999999</v>
      </c>
      <c r="G21" s="91">
        <v>234.93445555555553</v>
      </c>
      <c r="H21" s="65">
        <v>12.218969296511263</v>
      </c>
      <c r="I21" s="10">
        <v>38.15</v>
      </c>
      <c r="J21" s="11">
        <v>49.792999999999999</v>
      </c>
      <c r="K21" s="81">
        <v>4.5503055241986952E-2</v>
      </c>
      <c r="L21" s="25"/>
      <c r="M21" s="37"/>
      <c r="N21" s="37"/>
    </row>
    <row r="22" spans="1:14" x14ac:dyDescent="0.25">
      <c r="A22" s="28">
        <f>+'Gloria a Dios'!A22</f>
        <v>41197</v>
      </c>
      <c r="B22" s="9">
        <v>93.88</v>
      </c>
      <c r="C22" s="10">
        <v>0.32500000000000001</v>
      </c>
      <c r="D22" s="10">
        <v>1.9689999999999999</v>
      </c>
      <c r="E22" s="10">
        <v>2.294</v>
      </c>
      <c r="F22" s="10">
        <v>3.3849999999999998</v>
      </c>
      <c r="G22" s="91">
        <v>233.67549999999997</v>
      </c>
      <c r="H22" s="65">
        <v>12.56398071339755</v>
      </c>
      <c r="I22" s="10">
        <v>38.164999999999999</v>
      </c>
      <c r="J22" s="11">
        <v>49.786999999999999</v>
      </c>
      <c r="K22" s="81">
        <v>3.3970371113062184E-2</v>
      </c>
      <c r="L22" s="25"/>
      <c r="M22" s="37"/>
      <c r="N22" s="37"/>
    </row>
    <row r="23" spans="1:14" x14ac:dyDescent="0.25">
      <c r="A23" s="28">
        <f>+'Gloria a Dios'!A23</f>
        <v>41198</v>
      </c>
      <c r="B23" s="9">
        <v>94.091999999999999</v>
      </c>
      <c r="C23" s="10">
        <v>0.32800000000000001</v>
      </c>
      <c r="D23" s="10">
        <v>1.998</v>
      </c>
      <c r="E23" s="10">
        <v>2.3260000000000001</v>
      </c>
      <c r="F23" s="10">
        <v>3.169</v>
      </c>
      <c r="G23" s="91">
        <v>233.63417222222219</v>
      </c>
      <c r="H23" s="65">
        <v>14.779783914380326</v>
      </c>
      <c r="I23" s="10">
        <v>38.076999999999998</v>
      </c>
      <c r="J23" s="11">
        <v>49.720999999999997</v>
      </c>
      <c r="K23" s="81">
        <v>3.4147909196055065E-2</v>
      </c>
      <c r="L23" s="25"/>
      <c r="M23" s="37"/>
      <c r="N23" s="37"/>
    </row>
    <row r="24" spans="1:14" x14ac:dyDescent="0.25">
      <c r="A24" s="28">
        <f>+'Gloria a Dios'!A24</f>
        <v>41199</v>
      </c>
      <c r="B24" s="9">
        <v>93.710999999999999</v>
      </c>
      <c r="C24" s="10">
        <v>0.33900000000000002</v>
      </c>
      <c r="D24" s="10">
        <v>1.97</v>
      </c>
      <c r="E24" s="10">
        <v>2.3090000000000002</v>
      </c>
      <c r="F24" s="10">
        <v>3.44</v>
      </c>
      <c r="G24" s="91">
        <v>234.84723888888885</v>
      </c>
      <c r="H24" s="65">
        <v>14.287266378393481</v>
      </c>
      <c r="I24" s="10">
        <v>38.244</v>
      </c>
      <c r="J24" s="11">
        <v>49.823</v>
      </c>
      <c r="K24" s="81">
        <v>5.1495986257725154E-2</v>
      </c>
      <c r="L24" s="25"/>
      <c r="M24" s="37"/>
      <c r="N24" s="37"/>
    </row>
    <row r="25" spans="1:14" x14ac:dyDescent="0.25">
      <c r="A25" s="28">
        <f>+'Gloria a Dios'!A25</f>
        <v>41200</v>
      </c>
      <c r="B25" s="9">
        <v>93.406999999999996</v>
      </c>
      <c r="C25" s="10">
        <v>0.30299999999999999</v>
      </c>
      <c r="D25" s="10">
        <v>2.0259999999999998</v>
      </c>
      <c r="E25" s="10">
        <v>2.3290000000000002</v>
      </c>
      <c r="F25" s="10">
        <v>3.69</v>
      </c>
      <c r="G25" s="91">
        <v>241.42477777777776</v>
      </c>
      <c r="H25" s="65">
        <v>12.446236990235894</v>
      </c>
      <c r="I25" s="10">
        <v>38.328000000000003</v>
      </c>
      <c r="J25" s="11">
        <v>49.871000000000002</v>
      </c>
      <c r="K25" s="81">
        <v>3.2894595380250705E-2</v>
      </c>
      <c r="L25" s="25"/>
      <c r="M25" s="37"/>
      <c r="N25" s="37"/>
    </row>
    <row r="26" spans="1:14" x14ac:dyDescent="0.25">
      <c r="A26" s="28">
        <f>+'Gloria a Dios'!A26</f>
        <v>41201</v>
      </c>
      <c r="B26" s="9">
        <v>93.463999999999999</v>
      </c>
      <c r="C26" s="10">
        <v>0.26800000000000002</v>
      </c>
      <c r="D26" s="10">
        <v>2.1640000000000001</v>
      </c>
      <c r="E26" s="10">
        <v>2.4319999999999999</v>
      </c>
      <c r="F26" s="10">
        <v>3.5380000000000003</v>
      </c>
      <c r="G26" s="91">
        <v>237.91324444444442</v>
      </c>
      <c r="H26" s="65">
        <v>13.685831639534447</v>
      </c>
      <c r="I26" s="10">
        <v>38.238999999999997</v>
      </c>
      <c r="J26" s="11">
        <v>49.781999999999996</v>
      </c>
      <c r="K26" s="81">
        <v>2.606663042241859E-2</v>
      </c>
      <c r="L26" s="25"/>
      <c r="M26" s="37"/>
      <c r="N26" s="37"/>
    </row>
    <row r="27" spans="1:14" x14ac:dyDescent="0.25">
      <c r="A27" s="28">
        <f>+'Gloria a Dios'!A27</f>
        <v>41202</v>
      </c>
      <c r="B27" s="9">
        <v>93.587999999999994</v>
      </c>
      <c r="C27" s="10">
        <v>0.27200000000000002</v>
      </c>
      <c r="D27" s="10">
        <v>2.1219999999999999</v>
      </c>
      <c r="E27" s="10">
        <v>2.3940000000000001</v>
      </c>
      <c r="F27" s="10">
        <v>3.4769999999999999</v>
      </c>
      <c r="G27" s="91">
        <v>234.73625555555554</v>
      </c>
      <c r="H27" s="65">
        <v>13.838744155949742</v>
      </c>
      <c r="I27" s="10">
        <v>38.216000000000001</v>
      </c>
      <c r="J27" s="11">
        <v>49.783999999999999</v>
      </c>
      <c r="K27" s="81">
        <v>4.914635896830076E-2</v>
      </c>
      <c r="L27" s="25"/>
      <c r="M27" s="37"/>
      <c r="N27" s="37"/>
    </row>
    <row r="28" spans="1:14" x14ac:dyDescent="0.25">
      <c r="A28" s="28">
        <f>+'Gloria a Dios'!A28</f>
        <v>41203</v>
      </c>
      <c r="B28" s="9">
        <v>93.691999999999993</v>
      </c>
      <c r="C28" s="10">
        <v>0.30399999999999999</v>
      </c>
      <c r="D28" s="10">
        <v>2.012</v>
      </c>
      <c r="E28" s="10">
        <v>2.3159999999999998</v>
      </c>
      <c r="F28" s="10">
        <v>3.5350000000000001</v>
      </c>
      <c r="G28" s="91">
        <v>233.86014444444442</v>
      </c>
      <c r="H28" s="65">
        <v>16.278744170863675</v>
      </c>
      <c r="I28" s="10">
        <v>38.207999999999998</v>
      </c>
      <c r="J28" s="11">
        <v>49.807000000000002</v>
      </c>
      <c r="K28" s="81">
        <v>2.8972246634458909E-2</v>
      </c>
      <c r="L28" s="25"/>
      <c r="M28" s="37"/>
      <c r="N28" s="37"/>
    </row>
    <row r="29" spans="1:14" x14ac:dyDescent="0.25">
      <c r="A29" s="28">
        <f>+'Gloria a Dios'!A29</f>
        <v>41204</v>
      </c>
      <c r="B29" s="9">
        <v>93.941000000000003</v>
      </c>
      <c r="C29" s="10">
        <v>0.33600000000000002</v>
      </c>
      <c r="D29" s="10">
        <v>1.9390000000000001</v>
      </c>
      <c r="E29" s="10">
        <v>2.274</v>
      </c>
      <c r="F29" s="10">
        <v>3.3479999999999999</v>
      </c>
      <c r="G29" s="91">
        <v>233.50552603395059</v>
      </c>
      <c r="H29" s="65">
        <v>16.69676545172759</v>
      </c>
      <c r="I29" s="10">
        <v>38.155999999999999</v>
      </c>
      <c r="J29" s="11">
        <v>49.787999999999997</v>
      </c>
      <c r="K29" s="81">
        <v>2.2933762651345523E-2</v>
      </c>
      <c r="L29" s="25"/>
      <c r="M29" s="37"/>
      <c r="N29" s="37"/>
    </row>
    <row r="30" spans="1:14" x14ac:dyDescent="0.25">
      <c r="A30" s="28">
        <f>+'Gloria a Dios'!A30</f>
        <v>41205</v>
      </c>
      <c r="B30" s="9">
        <v>93.79</v>
      </c>
      <c r="C30" s="10">
        <v>0.38</v>
      </c>
      <c r="D30" s="10">
        <v>1.889</v>
      </c>
      <c r="E30" s="10">
        <v>2.2690000000000001</v>
      </c>
      <c r="F30" s="10">
        <v>3.464</v>
      </c>
      <c r="G30" s="91">
        <v>234.98900555555554</v>
      </c>
      <c r="H30" s="65">
        <v>13.36693095860973</v>
      </c>
      <c r="I30" s="10">
        <v>38.220999999999997</v>
      </c>
      <c r="J30" s="11">
        <v>49.817999999999998</v>
      </c>
      <c r="K30" s="81">
        <v>1.7353753483560011E-2</v>
      </c>
      <c r="L30" s="25"/>
      <c r="M30" s="37"/>
      <c r="N30" s="37"/>
    </row>
    <row r="31" spans="1:14" x14ac:dyDescent="0.25">
      <c r="A31" s="28">
        <f>+'Gloria a Dios'!A31</f>
        <v>41206</v>
      </c>
      <c r="B31" s="9">
        <v>93.606999999999999</v>
      </c>
      <c r="C31" s="10">
        <v>0.33800000000000002</v>
      </c>
      <c r="D31" s="10">
        <v>1.8919999999999999</v>
      </c>
      <c r="E31" s="10">
        <v>2.23</v>
      </c>
      <c r="F31" s="10">
        <v>3.649</v>
      </c>
      <c r="G31" s="91">
        <v>238.59329999999997</v>
      </c>
      <c r="H31" s="65">
        <v>14.940720644598647</v>
      </c>
      <c r="I31" s="10">
        <v>38.314999999999998</v>
      </c>
      <c r="J31" s="11">
        <v>49.9</v>
      </c>
      <c r="K31" s="81">
        <v>2.2305370633881629E-2</v>
      </c>
      <c r="L31" s="25"/>
      <c r="M31" s="37"/>
      <c r="N31" s="37"/>
    </row>
    <row r="32" spans="1:14" x14ac:dyDescent="0.25">
      <c r="A32" s="28">
        <f>+'Gloria a Dios'!A32</f>
        <v>41207</v>
      </c>
      <c r="B32" s="9">
        <v>93.504000000000005</v>
      </c>
      <c r="C32" s="10">
        <v>0.309</v>
      </c>
      <c r="D32" s="10">
        <v>2.0369999999999999</v>
      </c>
      <c r="E32" s="10">
        <v>2.3449999999999998</v>
      </c>
      <c r="F32" s="10">
        <v>3.64</v>
      </c>
      <c r="G32" s="91">
        <v>239.45891666666665</v>
      </c>
      <c r="H32" s="65">
        <v>13.251013919431243</v>
      </c>
      <c r="I32" s="10">
        <v>38.262999999999998</v>
      </c>
      <c r="J32" s="11">
        <v>49.825000000000003</v>
      </c>
      <c r="K32" s="81">
        <v>2.4108002978592287E-2</v>
      </c>
      <c r="L32" s="25"/>
      <c r="M32" s="37"/>
      <c r="N32" s="37"/>
    </row>
    <row r="33" spans="1:14" x14ac:dyDescent="0.25">
      <c r="A33" s="28">
        <f>+'Gloria a Dios'!A33</f>
        <v>41208</v>
      </c>
      <c r="B33" s="9">
        <v>93.317999999999998</v>
      </c>
      <c r="C33" s="10">
        <v>0.33300000000000002</v>
      </c>
      <c r="D33" s="10">
        <v>1.9950000000000001</v>
      </c>
      <c r="E33" s="10">
        <v>2.327</v>
      </c>
      <c r="F33" s="10">
        <v>3.7869999999999999</v>
      </c>
      <c r="G33" s="91">
        <v>237.34545555555553</v>
      </c>
      <c r="H33" s="65">
        <v>13.780457093372709</v>
      </c>
      <c r="I33" s="10">
        <v>38.347000000000001</v>
      </c>
      <c r="J33" s="11">
        <v>49.875999999999998</v>
      </c>
      <c r="K33" s="81">
        <v>2.1754333590331996E-2</v>
      </c>
      <c r="L33" s="25"/>
      <c r="M33" s="37"/>
      <c r="N33" s="37"/>
    </row>
    <row r="34" spans="1:14" x14ac:dyDescent="0.25">
      <c r="A34" s="28">
        <f>+'Gloria a Dios'!A34</f>
        <v>41209</v>
      </c>
      <c r="B34" s="9">
        <v>93.614999999999995</v>
      </c>
      <c r="C34" s="10">
        <v>0.32500000000000001</v>
      </c>
      <c r="D34" s="10">
        <v>2.004</v>
      </c>
      <c r="E34" s="10">
        <v>2.3290000000000002</v>
      </c>
      <c r="F34" s="10">
        <v>3.59</v>
      </c>
      <c r="G34" s="91">
        <v>237.23376666666664</v>
      </c>
      <c r="H34" s="65">
        <v>9.6988460877935427</v>
      </c>
      <c r="I34" s="10">
        <v>38.225000000000001</v>
      </c>
      <c r="J34" s="11">
        <v>49.805999999999997</v>
      </c>
      <c r="K34" s="81">
        <v>9.8603954520883955E-3</v>
      </c>
      <c r="L34" s="25"/>
      <c r="M34" s="37"/>
      <c r="N34" s="37"/>
    </row>
    <row r="35" spans="1:14" x14ac:dyDescent="0.25">
      <c r="A35" s="28">
        <f>+'Gloria a Dios'!A35</f>
        <v>41210</v>
      </c>
      <c r="B35" s="9">
        <v>93.828000000000003</v>
      </c>
      <c r="C35" s="10">
        <v>0.307</v>
      </c>
      <c r="D35" s="10">
        <v>2.0630000000000002</v>
      </c>
      <c r="E35" s="10">
        <v>2.37</v>
      </c>
      <c r="F35" s="10">
        <v>3.3479999999999999</v>
      </c>
      <c r="G35" s="91">
        <v>238.06184999999999</v>
      </c>
      <c r="H35" s="65">
        <v>11.354596610883149</v>
      </c>
      <c r="I35" s="10">
        <v>38.133000000000003</v>
      </c>
      <c r="J35" s="11">
        <v>49.738999999999997</v>
      </c>
      <c r="K35" s="81">
        <v>1.5468914597196955E-2</v>
      </c>
      <c r="L35" s="25"/>
      <c r="M35" s="37"/>
      <c r="N35" s="37"/>
    </row>
    <row r="36" spans="1:14" x14ac:dyDescent="0.25">
      <c r="A36" s="28">
        <f>+'Gloria a Dios'!A36</f>
        <v>41211</v>
      </c>
      <c r="B36" s="9">
        <v>93.891999999999996</v>
      </c>
      <c r="C36" s="10">
        <v>0.33900000000000002</v>
      </c>
      <c r="D36" s="10">
        <v>2.0169999999999999</v>
      </c>
      <c r="E36" s="10">
        <v>2.3559999999999999</v>
      </c>
      <c r="F36" s="10">
        <v>3.3210000000000002</v>
      </c>
      <c r="G36" s="91">
        <v>237.45859444444443</v>
      </c>
      <c r="H36" s="65">
        <v>11.896038899223113</v>
      </c>
      <c r="I36" s="10">
        <v>38.118000000000002</v>
      </c>
      <c r="J36" s="11">
        <v>49.728999999999999</v>
      </c>
      <c r="K36" s="81">
        <v>1.7999486848670566E-2</v>
      </c>
      <c r="L36" s="25"/>
      <c r="M36" s="37"/>
      <c r="N36" s="37"/>
    </row>
    <row r="37" spans="1:14" x14ac:dyDescent="0.25">
      <c r="A37" s="28">
        <f>+'Gloria a Dios'!A37</f>
        <v>41212</v>
      </c>
      <c r="B37" s="9">
        <v>93.510999999999996</v>
      </c>
      <c r="C37" s="10">
        <v>0.32</v>
      </c>
      <c r="D37" s="10">
        <v>2.11</v>
      </c>
      <c r="E37" s="10">
        <v>2.4289999999999998</v>
      </c>
      <c r="F37" s="10">
        <v>3.5609999999999999</v>
      </c>
      <c r="G37" s="91">
        <v>237.77668333333332</v>
      </c>
      <c r="H37" s="65">
        <v>13.51138041618124</v>
      </c>
      <c r="I37" s="10">
        <v>38.198</v>
      </c>
      <c r="J37" s="11">
        <v>49.752000000000002</v>
      </c>
      <c r="K37" s="81">
        <v>2.8948611919111886E-2</v>
      </c>
      <c r="L37" s="25"/>
      <c r="M37" s="37"/>
      <c r="N37" s="37"/>
    </row>
    <row r="38" spans="1:14" ht="15.75" thickBot="1" x14ac:dyDescent="0.3">
      <c r="A38" s="28">
        <f>+'Gloria a Dios'!A38</f>
        <v>41213</v>
      </c>
      <c r="B38" s="9">
        <v>93.272999999999996</v>
      </c>
      <c r="C38" s="10">
        <v>0.23899999999999999</v>
      </c>
      <c r="D38" s="10">
        <v>2.2850000000000001</v>
      </c>
      <c r="E38" s="10">
        <v>2.524</v>
      </c>
      <c r="F38" s="10">
        <v>3.7069999999999999</v>
      </c>
      <c r="G38" s="91">
        <v>255.37222222222221</v>
      </c>
      <c r="H38" s="65">
        <v>18.085697692192841</v>
      </c>
      <c r="I38" s="10">
        <v>38.204999999999998</v>
      </c>
      <c r="J38" s="11">
        <v>49.728000000000002</v>
      </c>
      <c r="K38" s="81">
        <v>1.7908409368802787E-2</v>
      </c>
      <c r="L38" s="25"/>
      <c r="M38" s="37"/>
      <c r="N38" s="37"/>
    </row>
    <row r="39" spans="1:14" x14ac:dyDescent="0.25">
      <c r="A39" s="94" t="s">
        <v>18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12"/>
      <c r="M39" s="12"/>
      <c r="N39" s="12"/>
    </row>
    <row r="40" spans="1:14" ht="6.75" customHeight="1" thickBot="1" x14ac:dyDescent="0.3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38"/>
      <c r="N40" s="38"/>
    </row>
    <row r="41" spans="1:14" x14ac:dyDescent="0.25">
      <c r="A41" s="33" t="s">
        <v>19</v>
      </c>
      <c r="B41" s="14">
        <f t="shared" ref="B41:K41" si="0">+MIN(B8:B38)</f>
        <v>93.248000000000005</v>
      </c>
      <c r="C41" s="14">
        <f t="shared" si="0"/>
        <v>0.23899999999999999</v>
      </c>
      <c r="D41" s="14">
        <f t="shared" si="0"/>
        <v>1.7050000000000001</v>
      </c>
      <c r="E41" s="14">
        <f t="shared" si="0"/>
        <v>2.1629999999999998</v>
      </c>
      <c r="F41" s="14">
        <f t="shared" si="0"/>
        <v>3.1640000000000001</v>
      </c>
      <c r="G41" s="14">
        <f t="shared" si="0"/>
        <v>233.50552603395059</v>
      </c>
      <c r="H41" s="14">
        <f t="shared" si="0"/>
        <v>9.6988460877935427</v>
      </c>
      <c r="I41" s="14">
        <f t="shared" si="0"/>
        <v>38.076999999999998</v>
      </c>
      <c r="J41" s="14">
        <f t="shared" si="0"/>
        <v>49.720999999999997</v>
      </c>
      <c r="K41" s="29">
        <f t="shared" si="0"/>
        <v>9.8603954520883955E-3</v>
      </c>
      <c r="L41" s="15"/>
      <c r="M41" s="77">
        <f>+MIN(M8:M38)</f>
        <v>0</v>
      </c>
      <c r="N41" s="29">
        <f>+MIN(N8:N38)</f>
        <v>0</v>
      </c>
    </row>
    <row r="42" spans="1:14" x14ac:dyDescent="0.25">
      <c r="A42" s="34" t="s">
        <v>20</v>
      </c>
      <c r="B42" s="16">
        <f t="shared" ref="B42:K42" si="1">+IF(ISERROR(AVERAGE(B8:B38)),"",AVERAGE(B8:B38))</f>
        <v>93.63722580645161</v>
      </c>
      <c r="C42" s="16">
        <f t="shared" si="1"/>
        <v>0.3419032258064516</v>
      </c>
      <c r="D42" s="16">
        <f t="shared" si="1"/>
        <v>1.9598387096774197</v>
      </c>
      <c r="E42" s="16">
        <f t="shared" si="1"/>
        <v>2.3017096774193546</v>
      </c>
      <c r="F42" s="16">
        <f t="shared" si="1"/>
        <v>3.5470967741935486</v>
      </c>
      <c r="G42" s="16">
        <f t="shared" si="1"/>
        <v>239.20693579439333</v>
      </c>
      <c r="H42" s="16">
        <f t="shared" si="1"/>
        <v>13.653964860639327</v>
      </c>
      <c r="I42" s="16">
        <f t="shared" si="1"/>
        <v>38.256387096774198</v>
      </c>
      <c r="J42" s="16">
        <f t="shared" si="1"/>
        <v>49.83280645161291</v>
      </c>
      <c r="K42" s="30">
        <f t="shared" si="1"/>
        <v>3.09040510037921E-2</v>
      </c>
      <c r="L42" s="15"/>
      <c r="M42" s="78" t="str">
        <f>+IF(ISERROR(AVERAGE(M8:M38)),"",AVERAGE(M8:M38))</f>
        <v/>
      </c>
      <c r="N42" s="30" t="str">
        <f>+IF(ISERROR(AVERAGE(N8:N38)),"",AVERAGE(N8:N38))</f>
        <v/>
      </c>
    </row>
    <row r="43" spans="1:14" x14ac:dyDescent="0.25">
      <c r="A43" s="35" t="s">
        <v>21</v>
      </c>
      <c r="B43" s="17">
        <f t="shared" ref="B43:K43" si="2">+MAX(B8:B38)</f>
        <v>94.138000000000005</v>
      </c>
      <c r="C43" s="17">
        <f t="shared" si="2"/>
        <v>0.45800000000000002</v>
      </c>
      <c r="D43" s="17">
        <f t="shared" si="2"/>
        <v>2.2850000000000001</v>
      </c>
      <c r="E43" s="17">
        <f t="shared" si="2"/>
        <v>2.524</v>
      </c>
      <c r="F43" s="17">
        <f t="shared" si="2"/>
        <v>3.9329999999999998</v>
      </c>
      <c r="G43" s="17">
        <f t="shared" si="2"/>
        <v>255.37222222222221</v>
      </c>
      <c r="H43" s="17">
        <f t="shared" si="2"/>
        <v>18.085697692192841</v>
      </c>
      <c r="I43" s="17">
        <f t="shared" si="2"/>
        <v>38.444000000000003</v>
      </c>
      <c r="J43" s="17">
        <f t="shared" si="2"/>
        <v>49.972999999999999</v>
      </c>
      <c r="K43" s="31">
        <f t="shared" si="2"/>
        <v>5.1495986257725154E-2</v>
      </c>
      <c r="L43" s="15"/>
      <c r="M43" s="79">
        <f>+MAX(M8:M38)</f>
        <v>0</v>
      </c>
      <c r="N43" s="31">
        <f>+MAX(N8:N38)</f>
        <v>0</v>
      </c>
    </row>
    <row r="44" spans="1:14" ht="15.75" thickBot="1" x14ac:dyDescent="0.3">
      <c r="A44" s="36" t="s">
        <v>22</v>
      </c>
      <c r="B44" s="21">
        <f t="shared" ref="B44:K44" si="3">IF(ISERROR(STDEV(B8:B38)),"",STDEV(B8:B38))</f>
        <v>0.25262181347849011</v>
      </c>
      <c r="C44" s="21">
        <f t="shared" si="3"/>
        <v>5.0568998960963688E-2</v>
      </c>
      <c r="D44" s="21">
        <f t="shared" si="3"/>
        <v>0.11824722597851041</v>
      </c>
      <c r="E44" s="21">
        <f t="shared" si="3"/>
        <v>7.4254604143845132E-2</v>
      </c>
      <c r="F44" s="21">
        <f t="shared" si="3"/>
        <v>0.20578570647459288</v>
      </c>
      <c r="G44" s="21">
        <f t="shared" si="3"/>
        <v>5.2593295551735846</v>
      </c>
      <c r="H44" s="21">
        <f t="shared" si="3"/>
        <v>1.9132609461381016</v>
      </c>
      <c r="I44" s="21">
        <f t="shared" si="3"/>
        <v>9.7785369532582669E-2</v>
      </c>
      <c r="J44" s="21">
        <f t="shared" si="3"/>
        <v>7.082062757645291E-2</v>
      </c>
      <c r="K44" s="32">
        <f t="shared" si="3"/>
        <v>1.0785944841309725E-2</v>
      </c>
      <c r="L44" s="15"/>
      <c r="M44" s="80" t="str">
        <f>IF(ISERROR(STDEV(M8:M38)),"",STDEV(M8:M38))</f>
        <v/>
      </c>
      <c r="N44" s="32" t="str">
        <f>IF(ISERROR(STDEV(N8:N38)),"",STDEV(N8:N38))</f>
        <v/>
      </c>
    </row>
    <row r="45" spans="1:14" ht="6.75" customHeight="1" x14ac:dyDescent="0.25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4" x14ac:dyDescent="0.25">
      <c r="A46" s="20" t="s">
        <v>23</v>
      </c>
      <c r="B46" s="95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7"/>
    </row>
    <row r="47" spans="1:14" x14ac:dyDescent="0.25">
      <c r="A47" s="18"/>
      <c r="B47" s="98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100"/>
    </row>
    <row r="48" spans="1:14" x14ac:dyDescent="0.25">
      <c r="A48" s="18"/>
      <c r="B48" s="98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100"/>
    </row>
    <row r="49" spans="1:14" x14ac:dyDescent="0.25">
      <c r="A49" s="18"/>
      <c r="B49" s="98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100"/>
    </row>
    <row r="50" spans="1:14" x14ac:dyDescent="0.25">
      <c r="A50" s="18"/>
      <c r="B50" s="101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3"/>
    </row>
  </sheetData>
  <protectedRanges>
    <protectedRange sqref="A5:L5 A3:B4 L3:L4" name="Rango1"/>
    <protectedRange sqref="C4:K4" name="Rango1_1"/>
    <protectedRange sqref="C3:K3" name="Rango1_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B8:F38 N8">
      <formula1>0</formula1>
      <formula2>100</formula2>
    </dataValidation>
  </dataValidations>
  <printOptions horizontalCentered="1" verticalCentered="1"/>
  <pageMargins left="0.70866141732283472" right="0.70866141732283472" top="0.43" bottom="0.39" header="0.31496062992125984" footer="0.31496062992125984"/>
  <pageSetup scale="71" orientation="landscape" verticalDpi="300" r:id="rId1"/>
  <ignoredErrors>
    <ignoredError sqref="B41:K44 A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view="pageBreakPreview" topLeftCell="A10" zoomScale="60" zoomScaleNormal="100" workbookViewId="0">
      <selection activeCell="O31" sqref="O31"/>
    </sheetView>
  </sheetViews>
  <sheetFormatPr baseColWidth="10" defaultRowHeight="15" x14ac:dyDescent="0.25"/>
  <sheetData>
    <row r="1" spans="1:11" ht="32.25" customHeight="1" x14ac:dyDescent="0.25">
      <c r="A1" s="120" t="s">
        <v>27</v>
      </c>
      <c r="B1" s="121"/>
      <c r="C1" s="121"/>
      <c r="D1" s="121"/>
      <c r="E1" s="121"/>
      <c r="F1" s="121"/>
      <c r="G1" s="121"/>
      <c r="H1" s="121"/>
      <c r="I1" s="121"/>
      <c r="J1" s="121"/>
      <c r="K1" s="122"/>
    </row>
    <row r="2" spans="1:11" x14ac:dyDescent="0.25">
      <c r="A2" s="109" t="s">
        <v>1</v>
      </c>
      <c r="B2" s="123"/>
      <c r="C2" s="108" t="s">
        <v>26</v>
      </c>
      <c r="D2" s="108"/>
      <c r="E2" s="108"/>
      <c r="F2" s="108"/>
      <c r="G2" s="108"/>
      <c r="H2" s="108"/>
      <c r="I2" s="108"/>
      <c r="J2" s="108"/>
      <c r="K2" s="108"/>
    </row>
    <row r="3" spans="1:11" x14ac:dyDescent="0.25">
      <c r="A3" s="109" t="s">
        <v>2</v>
      </c>
      <c r="B3" s="123"/>
      <c r="C3" s="108" t="s">
        <v>25</v>
      </c>
      <c r="D3" s="108"/>
      <c r="E3" s="108"/>
      <c r="F3" s="108"/>
      <c r="G3" s="108"/>
      <c r="H3" s="108"/>
      <c r="I3" s="108"/>
      <c r="J3" s="108"/>
      <c r="K3" s="108"/>
    </row>
    <row r="4" spans="1:11" x14ac:dyDescent="0.25">
      <c r="A4" s="109" t="s">
        <v>3</v>
      </c>
      <c r="B4" s="109"/>
      <c r="C4" s="108" t="s">
        <v>4</v>
      </c>
      <c r="D4" s="108"/>
      <c r="E4" s="22"/>
      <c r="F4" s="22"/>
      <c r="G4" s="22"/>
      <c r="H4" s="22"/>
      <c r="I4" s="22"/>
      <c r="J4" s="22"/>
      <c r="K4" s="22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9" t="s">
        <v>5</v>
      </c>
      <c r="B6" s="47" t="s">
        <v>6</v>
      </c>
      <c r="C6" s="47" t="s">
        <v>7</v>
      </c>
      <c r="D6" s="47" t="s">
        <v>8</v>
      </c>
      <c r="E6" s="48" t="s">
        <v>9</v>
      </c>
      <c r="F6" s="47" t="s">
        <v>10</v>
      </c>
      <c r="G6" s="47" t="s">
        <v>11</v>
      </c>
      <c r="H6" s="47" t="s">
        <v>12</v>
      </c>
      <c r="I6" s="47" t="s">
        <v>13</v>
      </c>
      <c r="J6" s="47" t="s">
        <v>14</v>
      </c>
      <c r="K6" s="47" t="s">
        <v>15</v>
      </c>
    </row>
    <row r="7" spans="1:11" x14ac:dyDescent="0.25">
      <c r="A7" s="50">
        <v>41183</v>
      </c>
      <c r="B7" s="52"/>
      <c r="C7" s="53"/>
      <c r="D7" s="53"/>
      <c r="E7" s="53"/>
      <c r="F7" s="54"/>
      <c r="G7" s="63">
        <v>247.82022777777775</v>
      </c>
      <c r="H7" s="82">
        <v>30.279345652999524</v>
      </c>
      <c r="I7" s="52"/>
      <c r="J7" s="54"/>
      <c r="K7" s="87">
        <v>0.2647179229341296</v>
      </c>
    </row>
    <row r="8" spans="1:11" x14ac:dyDescent="0.25">
      <c r="A8" s="51">
        <v>41184</v>
      </c>
      <c r="B8" s="55"/>
      <c r="C8" s="56"/>
      <c r="D8" s="56"/>
      <c r="E8" s="56"/>
      <c r="F8" s="57"/>
      <c r="G8" s="83">
        <v>248.66486111111109</v>
      </c>
      <c r="H8" s="83">
        <v>25.592432234608726</v>
      </c>
      <c r="I8" s="55"/>
      <c r="J8" s="57"/>
      <c r="K8" s="88">
        <v>0.21046442496675064</v>
      </c>
    </row>
    <row r="9" spans="1:11" x14ac:dyDescent="0.25">
      <c r="A9" s="51">
        <v>41185</v>
      </c>
      <c r="B9" s="55"/>
      <c r="C9" s="56"/>
      <c r="D9" s="56"/>
      <c r="E9" s="56"/>
      <c r="F9" s="57"/>
      <c r="G9" s="83">
        <v>250.81685483333331</v>
      </c>
      <c r="H9" s="83">
        <v>16.865527149926233</v>
      </c>
      <c r="I9" s="55"/>
      <c r="J9" s="57"/>
      <c r="K9" s="88">
        <v>0.18557346690201917</v>
      </c>
    </row>
    <row r="10" spans="1:11" x14ac:dyDescent="0.25">
      <c r="A10" s="51">
        <v>41186</v>
      </c>
      <c r="B10" s="55"/>
      <c r="C10" s="56"/>
      <c r="D10" s="56"/>
      <c r="E10" s="56"/>
      <c r="F10" s="57"/>
      <c r="G10" s="83">
        <v>247.13971666666663</v>
      </c>
      <c r="H10" s="83">
        <v>34.126786101889131</v>
      </c>
      <c r="I10" s="55"/>
      <c r="J10" s="57"/>
      <c r="K10" s="88">
        <v>0.16305841553259207</v>
      </c>
    </row>
    <row r="11" spans="1:11" x14ac:dyDescent="0.25">
      <c r="A11" s="51">
        <v>41187</v>
      </c>
      <c r="B11" s="55"/>
      <c r="C11" s="56"/>
      <c r="D11" s="56"/>
      <c r="E11" s="56"/>
      <c r="F11" s="57"/>
      <c r="G11" s="83">
        <v>248.94487777777775</v>
      </c>
      <c r="H11" s="83">
        <v>25.06769761627335</v>
      </c>
      <c r="I11" s="55"/>
      <c r="J11" s="57"/>
      <c r="K11" s="88">
        <v>0.19421526194403047</v>
      </c>
    </row>
    <row r="12" spans="1:11" x14ac:dyDescent="0.25">
      <c r="A12" s="51">
        <v>41188</v>
      </c>
      <c r="B12" s="55"/>
      <c r="C12" s="56"/>
      <c r="D12" s="56"/>
      <c r="E12" s="56"/>
      <c r="F12" s="57"/>
      <c r="G12" s="83">
        <v>250.79173888888886</v>
      </c>
      <c r="H12" s="83">
        <v>26.761590562796062</v>
      </c>
      <c r="I12" s="55"/>
      <c r="J12" s="57"/>
      <c r="K12" s="88">
        <v>0.20983471488161573</v>
      </c>
    </row>
    <row r="13" spans="1:11" x14ac:dyDescent="0.25">
      <c r="A13" s="51">
        <v>41189</v>
      </c>
      <c r="B13" s="55"/>
      <c r="C13" s="56"/>
      <c r="D13" s="56"/>
      <c r="E13" s="56"/>
      <c r="F13" s="57"/>
      <c r="G13" s="83">
        <v>252.37312944444443</v>
      </c>
      <c r="H13" s="83">
        <v>26.537731298084804</v>
      </c>
      <c r="I13" s="55"/>
      <c r="J13" s="57"/>
      <c r="K13" s="88">
        <v>0.2071528084526095</v>
      </c>
    </row>
    <row r="14" spans="1:11" x14ac:dyDescent="0.25">
      <c r="A14" s="51">
        <v>41190</v>
      </c>
      <c r="B14" s="55"/>
      <c r="C14" s="56"/>
      <c r="D14" s="56"/>
      <c r="E14" s="56"/>
      <c r="F14" s="57"/>
      <c r="G14" s="83">
        <v>246.50494999999998</v>
      </c>
      <c r="H14" s="83">
        <v>87.622467451289438</v>
      </c>
      <c r="I14" s="55"/>
      <c r="J14" s="57"/>
      <c r="K14" s="88">
        <v>0.16324853797353817</v>
      </c>
    </row>
    <row r="15" spans="1:11" x14ac:dyDescent="0.25">
      <c r="A15" s="51">
        <v>41191</v>
      </c>
      <c r="B15" s="55"/>
      <c r="C15" s="56"/>
      <c r="D15" s="56"/>
      <c r="E15" s="56"/>
      <c r="F15" s="57"/>
      <c r="G15" s="83">
        <v>248.22490555555552</v>
      </c>
      <c r="H15" s="83">
        <v>25.954555766079221</v>
      </c>
      <c r="I15" s="55"/>
      <c r="J15" s="57"/>
      <c r="K15" s="88">
        <v>0.11287645799341912</v>
      </c>
    </row>
    <row r="16" spans="1:11" x14ac:dyDescent="0.25">
      <c r="A16" s="51">
        <v>41192</v>
      </c>
      <c r="B16" s="55"/>
      <c r="C16" s="56"/>
      <c r="D16" s="56"/>
      <c r="E16" s="56"/>
      <c r="F16" s="57"/>
      <c r="G16" s="83">
        <v>245.58784999999997</v>
      </c>
      <c r="H16" s="83">
        <v>27.873948614118216</v>
      </c>
      <c r="I16" s="55"/>
      <c r="J16" s="57"/>
      <c r="K16" s="88">
        <v>0.27599526077234665</v>
      </c>
    </row>
    <row r="17" spans="1:11" x14ac:dyDescent="0.25">
      <c r="A17" s="51">
        <v>41193</v>
      </c>
      <c r="B17" s="55"/>
      <c r="C17" s="56"/>
      <c r="D17" s="56"/>
      <c r="E17" s="56"/>
      <c r="F17" s="57"/>
      <c r="G17" s="83">
        <v>248.19307777777775</v>
      </c>
      <c r="H17" s="83">
        <v>36.673423882721146</v>
      </c>
      <c r="I17" s="55"/>
      <c r="J17" s="57"/>
      <c r="K17" s="88">
        <v>0.12309617397385859</v>
      </c>
    </row>
    <row r="18" spans="1:11" x14ac:dyDescent="0.25">
      <c r="A18" s="51">
        <v>41194</v>
      </c>
      <c r="B18" s="55"/>
      <c r="C18" s="56"/>
      <c r="D18" s="56"/>
      <c r="E18" s="56"/>
      <c r="F18" s="57"/>
      <c r="G18" s="83">
        <v>248.48210555555553</v>
      </c>
      <c r="H18" s="83">
        <v>45.638804870592701</v>
      </c>
      <c r="I18" s="55"/>
      <c r="J18" s="57"/>
      <c r="K18" s="88">
        <v>0.24734528302860881</v>
      </c>
    </row>
    <row r="19" spans="1:11" x14ac:dyDescent="0.25">
      <c r="A19" s="51">
        <v>41195</v>
      </c>
      <c r="B19" s="55"/>
      <c r="C19" s="56"/>
      <c r="D19" s="56"/>
      <c r="E19" s="56"/>
      <c r="F19" s="57"/>
      <c r="G19" s="83">
        <v>243.36829444444442</v>
      </c>
      <c r="H19" s="83">
        <v>40.978115065208613</v>
      </c>
      <c r="I19" s="55"/>
      <c r="J19" s="57"/>
      <c r="K19" s="88">
        <v>0.13659181730971437</v>
      </c>
    </row>
    <row r="20" spans="1:11" x14ac:dyDescent="0.25">
      <c r="A20" s="51">
        <v>41196</v>
      </c>
      <c r="B20" s="55"/>
      <c r="C20" s="56"/>
      <c r="D20" s="56"/>
      <c r="E20" s="56"/>
      <c r="F20" s="57"/>
      <c r="G20" s="83">
        <v>243.74257777777774</v>
      </c>
      <c r="H20" s="83">
        <v>19.572453954364118</v>
      </c>
      <c r="I20" s="55"/>
      <c r="J20" s="57"/>
      <c r="K20" s="88">
        <v>0.30034938916931719</v>
      </c>
    </row>
    <row r="21" spans="1:11" x14ac:dyDescent="0.25">
      <c r="A21" s="51">
        <v>41197</v>
      </c>
      <c r="B21" s="55"/>
      <c r="C21" s="56"/>
      <c r="D21" s="56"/>
      <c r="E21" s="56"/>
      <c r="F21" s="57"/>
      <c r="G21" s="83">
        <v>239.49475555555551</v>
      </c>
      <c r="H21" s="83">
        <v>25.125231754501808</v>
      </c>
      <c r="I21" s="55"/>
      <c r="J21" s="57"/>
      <c r="K21" s="88">
        <v>0.2306730864412557</v>
      </c>
    </row>
    <row r="22" spans="1:11" x14ac:dyDescent="0.25">
      <c r="A22" s="51">
        <v>41198</v>
      </c>
      <c r="B22" s="55"/>
      <c r="C22" s="56"/>
      <c r="D22" s="56"/>
      <c r="E22" s="56"/>
      <c r="F22" s="57"/>
      <c r="G22" s="83">
        <v>237.27945555555553</v>
      </c>
      <c r="H22" s="83">
        <v>43.86313837002151</v>
      </c>
      <c r="I22" s="55"/>
      <c r="J22" s="57"/>
      <c r="K22" s="88">
        <v>0.19810200892823437</v>
      </c>
    </row>
    <row r="23" spans="1:11" x14ac:dyDescent="0.25">
      <c r="A23" s="51">
        <v>41199</v>
      </c>
      <c r="B23" s="55"/>
      <c r="C23" s="56"/>
      <c r="D23" s="56"/>
      <c r="E23" s="56"/>
      <c r="F23" s="57"/>
      <c r="G23" s="83">
        <v>242.50426111111108</v>
      </c>
      <c r="H23" s="83">
        <v>29.509895452340185</v>
      </c>
      <c r="I23" s="55"/>
      <c r="J23" s="57"/>
      <c r="K23" s="88">
        <v>0.35918510357538858</v>
      </c>
    </row>
    <row r="24" spans="1:11" x14ac:dyDescent="0.25">
      <c r="A24" s="51">
        <v>41200</v>
      </c>
      <c r="B24" s="55"/>
      <c r="C24" s="56"/>
      <c r="D24" s="56"/>
      <c r="E24" s="56"/>
      <c r="F24" s="57"/>
      <c r="G24" s="83">
        <v>248.3071222222222</v>
      </c>
      <c r="H24" s="83">
        <v>17.740289022718603</v>
      </c>
      <c r="I24" s="55"/>
      <c r="J24" s="57"/>
      <c r="K24" s="88">
        <v>0.13858342075005975</v>
      </c>
    </row>
    <row r="25" spans="1:11" x14ac:dyDescent="0.25">
      <c r="A25" s="51">
        <v>41201</v>
      </c>
      <c r="B25" s="55"/>
      <c r="C25" s="56"/>
      <c r="D25" s="56"/>
      <c r="E25" s="56"/>
      <c r="F25" s="57"/>
      <c r="G25" s="83">
        <v>246.46047222222219</v>
      </c>
      <c r="H25" s="83">
        <v>34.935877700178033</v>
      </c>
      <c r="I25" s="55"/>
      <c r="J25" s="57"/>
      <c r="K25" s="88">
        <v>0.15961273145585922</v>
      </c>
    </row>
    <row r="26" spans="1:11" x14ac:dyDescent="0.25">
      <c r="A26" s="51">
        <v>41202</v>
      </c>
      <c r="B26" s="55"/>
      <c r="C26" s="56"/>
      <c r="D26" s="56"/>
      <c r="E26" s="56"/>
      <c r="F26" s="57"/>
      <c r="G26" s="83">
        <v>239.55168888888886</v>
      </c>
      <c r="H26" s="83">
        <v>23.347167995660115</v>
      </c>
      <c r="I26" s="55"/>
      <c r="J26" s="57"/>
      <c r="K26" s="88">
        <v>0.19290625418765833</v>
      </c>
    </row>
    <row r="27" spans="1:11" x14ac:dyDescent="0.25">
      <c r="A27" s="51">
        <v>41203</v>
      </c>
      <c r="B27" s="55"/>
      <c r="C27" s="56"/>
      <c r="D27" s="56"/>
      <c r="E27" s="56"/>
      <c r="F27" s="57"/>
      <c r="G27" s="83">
        <v>241.41971666666666</v>
      </c>
      <c r="H27" s="83">
        <v>49.72932968261842</v>
      </c>
      <c r="I27" s="55"/>
      <c r="J27" s="57"/>
      <c r="K27" s="88">
        <v>0.14125628628699666</v>
      </c>
    </row>
    <row r="28" spans="1:11" x14ac:dyDescent="0.25">
      <c r="A28" s="51">
        <v>41204</v>
      </c>
      <c r="B28" s="55"/>
      <c r="C28" s="56"/>
      <c r="D28" s="56"/>
      <c r="E28" s="56"/>
      <c r="F28" s="57"/>
      <c r="G28" s="83">
        <v>243.18587166666663</v>
      </c>
      <c r="H28" s="83">
        <v>37.784525772203992</v>
      </c>
      <c r="I28" s="55"/>
      <c r="J28" s="57"/>
      <c r="K28" s="88">
        <v>0.1976628408958267</v>
      </c>
    </row>
    <row r="29" spans="1:11" x14ac:dyDescent="0.25">
      <c r="A29" s="51">
        <v>41205</v>
      </c>
      <c r="B29" s="55"/>
      <c r="C29" s="56"/>
      <c r="D29" s="56"/>
      <c r="E29" s="56"/>
      <c r="F29" s="57"/>
      <c r="G29" s="83">
        <v>243.9269333333333</v>
      </c>
      <c r="H29" s="83">
        <v>26.941943326967362</v>
      </c>
      <c r="I29" s="55"/>
      <c r="J29" s="57"/>
      <c r="K29" s="88">
        <v>0.15261005016102308</v>
      </c>
    </row>
    <row r="30" spans="1:11" x14ac:dyDescent="0.25">
      <c r="A30" s="51">
        <v>41206</v>
      </c>
      <c r="B30" s="55"/>
      <c r="C30" s="56"/>
      <c r="D30" s="56"/>
      <c r="E30" s="56"/>
      <c r="F30" s="57"/>
      <c r="G30" s="83">
        <v>246.78331666666665</v>
      </c>
      <c r="H30" s="83">
        <v>41.180485695933264</v>
      </c>
      <c r="I30" s="55"/>
      <c r="J30" s="57"/>
      <c r="K30" s="88">
        <v>0.1541855004731128</v>
      </c>
    </row>
    <row r="31" spans="1:11" x14ac:dyDescent="0.25">
      <c r="A31" s="51">
        <v>41207</v>
      </c>
      <c r="B31" s="55"/>
      <c r="C31" s="56"/>
      <c r="D31" s="56"/>
      <c r="E31" s="56"/>
      <c r="F31" s="57"/>
      <c r="G31" s="83">
        <v>246.2527833333333</v>
      </c>
      <c r="H31" s="83">
        <v>27.778327384250101</v>
      </c>
      <c r="I31" s="55"/>
      <c r="J31" s="57"/>
      <c r="K31" s="88">
        <v>0.13457180552981687</v>
      </c>
    </row>
    <row r="32" spans="1:11" x14ac:dyDescent="0.25">
      <c r="A32" s="51">
        <v>41208</v>
      </c>
      <c r="B32" s="55"/>
      <c r="C32" s="56"/>
      <c r="D32" s="56"/>
      <c r="E32" s="56"/>
      <c r="F32" s="57"/>
      <c r="G32" s="83">
        <v>246.02876666666666</v>
      </c>
      <c r="H32" s="83">
        <v>25.748973015281013</v>
      </c>
      <c r="I32" s="55"/>
      <c r="J32" s="57"/>
      <c r="K32" s="88">
        <v>0.15780511593541732</v>
      </c>
    </row>
    <row r="33" spans="1:11" x14ac:dyDescent="0.25">
      <c r="A33" s="51">
        <v>41209</v>
      </c>
      <c r="B33" s="55"/>
      <c r="C33" s="56"/>
      <c r="D33" s="56"/>
      <c r="E33" s="56"/>
      <c r="F33" s="57"/>
      <c r="G33" s="83">
        <v>245.55034444444442</v>
      </c>
      <c r="H33" s="83">
        <v>15.841672480551898</v>
      </c>
      <c r="I33" s="55"/>
      <c r="J33" s="57"/>
      <c r="K33" s="88">
        <v>5.0081424323019749E-2</v>
      </c>
    </row>
    <row r="34" spans="1:11" x14ac:dyDescent="0.25">
      <c r="A34" s="51">
        <v>41210</v>
      </c>
      <c r="B34" s="55"/>
      <c r="C34" s="56"/>
      <c r="D34" s="56"/>
      <c r="E34" s="56"/>
      <c r="F34" s="57"/>
      <c r="G34" s="83">
        <v>245.70267222222219</v>
      </c>
      <c r="H34" s="83">
        <v>29.131864407871536</v>
      </c>
      <c r="I34" s="55"/>
      <c r="J34" s="57"/>
      <c r="K34" s="88">
        <v>7.7941773960721064E-2</v>
      </c>
    </row>
    <row r="35" spans="1:11" x14ac:dyDescent="0.25">
      <c r="A35" s="51">
        <v>41211</v>
      </c>
      <c r="B35" s="55"/>
      <c r="C35" s="56"/>
      <c r="D35" s="56"/>
      <c r="E35" s="56"/>
      <c r="F35" s="57"/>
      <c r="G35" s="83">
        <v>246.25044999999997</v>
      </c>
      <c r="H35" s="83">
        <v>25.316519193928261</v>
      </c>
      <c r="I35" s="55"/>
      <c r="J35" s="57"/>
      <c r="K35" s="88">
        <v>8.2905108185503576E-2</v>
      </c>
    </row>
    <row r="36" spans="1:11" x14ac:dyDescent="0.25">
      <c r="A36" s="51">
        <v>41212</v>
      </c>
      <c r="B36" s="55"/>
      <c r="C36" s="56"/>
      <c r="D36" s="56"/>
      <c r="E36" s="56"/>
      <c r="F36" s="57"/>
      <c r="G36" s="83">
        <v>251.41951611111108</v>
      </c>
      <c r="H36" s="83">
        <v>32.366210650126781</v>
      </c>
      <c r="I36" s="55"/>
      <c r="J36" s="57"/>
      <c r="K36" s="88">
        <v>0.28220759107594279</v>
      </c>
    </row>
    <row r="37" spans="1:11" x14ac:dyDescent="0.25">
      <c r="A37" s="68">
        <v>41213</v>
      </c>
      <c r="B37" s="69"/>
      <c r="C37" s="70"/>
      <c r="D37" s="70"/>
      <c r="E37" s="70"/>
      <c r="F37" s="71"/>
      <c r="G37" s="72">
        <v>255.37222222222221</v>
      </c>
      <c r="H37" s="72">
        <v>75.130744399999642</v>
      </c>
      <c r="I37" s="69"/>
      <c r="J37" s="71"/>
      <c r="K37" s="92">
        <v>7.6846064799882208E-2</v>
      </c>
    </row>
    <row r="38" spans="1:11" x14ac:dyDescent="0.25">
      <c r="A38" s="73" t="s">
        <v>21</v>
      </c>
      <c r="B38" s="74"/>
      <c r="C38" s="75"/>
      <c r="D38" s="75"/>
      <c r="E38" s="75"/>
      <c r="F38" s="75"/>
      <c r="G38" s="75">
        <f>+MAX(G7:G37)</f>
        <v>255.37222222222221</v>
      </c>
      <c r="H38" s="75">
        <f>+MAX(H7:H37)</f>
        <v>87.622467451289438</v>
      </c>
      <c r="I38" s="75"/>
      <c r="J38" s="75"/>
      <c r="K38" s="75">
        <f>+MAX(K7:K37)</f>
        <v>0.35918510357538858</v>
      </c>
    </row>
    <row r="39" spans="1:1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5">
      <c r="A40" s="20" t="s">
        <v>23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3"/>
    </row>
    <row r="41" spans="1:11" x14ac:dyDescent="0.25">
      <c r="A41" s="18"/>
      <c r="B41" s="114"/>
      <c r="C41" s="115"/>
      <c r="D41" s="115"/>
      <c r="E41" s="115"/>
      <c r="F41" s="115"/>
      <c r="G41" s="115"/>
      <c r="H41" s="115"/>
      <c r="I41" s="115"/>
      <c r="J41" s="115"/>
      <c r="K41" s="116"/>
    </row>
    <row r="42" spans="1:11" x14ac:dyDescent="0.25">
      <c r="A42" s="18"/>
      <c r="B42" s="114"/>
      <c r="C42" s="115"/>
      <c r="D42" s="115"/>
      <c r="E42" s="115"/>
      <c r="F42" s="115"/>
      <c r="G42" s="115"/>
      <c r="H42" s="115"/>
      <c r="I42" s="115"/>
      <c r="J42" s="115"/>
      <c r="K42" s="116"/>
    </row>
    <row r="43" spans="1:11" x14ac:dyDescent="0.25">
      <c r="A43" s="18"/>
      <c r="B43" s="114"/>
      <c r="C43" s="115"/>
      <c r="D43" s="115"/>
      <c r="E43" s="115"/>
      <c r="F43" s="115"/>
      <c r="G43" s="115"/>
      <c r="H43" s="115"/>
      <c r="I43" s="115"/>
      <c r="J43" s="115"/>
      <c r="K43" s="116"/>
    </row>
    <row r="44" spans="1:11" x14ac:dyDescent="0.25">
      <c r="A44" s="18"/>
      <c r="B44" s="117"/>
      <c r="C44" s="118"/>
      <c r="D44" s="118"/>
      <c r="E44" s="118"/>
      <c r="F44" s="118"/>
      <c r="G44" s="118"/>
      <c r="H44" s="118"/>
      <c r="I44" s="118"/>
      <c r="J44" s="118"/>
      <c r="K44" s="119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tabSelected="1" view="pageBreakPreview" topLeftCell="A13" zoomScale="60" zoomScaleNormal="100" workbookViewId="0">
      <selection activeCell="N27" sqref="N27"/>
    </sheetView>
  </sheetViews>
  <sheetFormatPr baseColWidth="10" defaultRowHeight="15" x14ac:dyDescent="0.25"/>
  <sheetData>
    <row r="1" spans="1:11" ht="32.25" customHeight="1" x14ac:dyDescent="0.25">
      <c r="A1" s="133" t="s">
        <v>28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 spans="1:11" x14ac:dyDescent="0.25">
      <c r="A2" s="109" t="s">
        <v>1</v>
      </c>
      <c r="B2" s="123"/>
      <c r="C2" s="108" t="s">
        <v>26</v>
      </c>
      <c r="D2" s="108"/>
      <c r="E2" s="108"/>
      <c r="F2" s="108"/>
      <c r="G2" s="108"/>
      <c r="H2" s="108"/>
      <c r="I2" s="108"/>
      <c r="J2" s="108"/>
      <c r="K2" s="108"/>
    </row>
    <row r="3" spans="1:11" x14ac:dyDescent="0.25">
      <c r="A3" s="109" t="s">
        <v>2</v>
      </c>
      <c r="B3" s="123"/>
      <c r="C3" s="108" t="s">
        <v>25</v>
      </c>
      <c r="D3" s="108"/>
      <c r="E3" s="108"/>
      <c r="F3" s="108"/>
      <c r="G3" s="108"/>
      <c r="H3" s="108"/>
      <c r="I3" s="108"/>
      <c r="J3" s="108"/>
      <c r="K3" s="108"/>
    </row>
    <row r="4" spans="1:11" x14ac:dyDescent="0.25">
      <c r="A4" s="109" t="s">
        <v>3</v>
      </c>
      <c r="B4" s="109"/>
      <c r="C4" s="108" t="s">
        <v>4</v>
      </c>
      <c r="D4" s="108"/>
      <c r="E4" s="22"/>
      <c r="F4" s="22"/>
      <c r="G4" s="22"/>
      <c r="H4" s="22"/>
      <c r="I4" s="22"/>
      <c r="J4" s="22"/>
      <c r="K4" s="22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2" t="s">
        <v>5</v>
      </c>
      <c r="B6" s="45" t="s">
        <v>6</v>
      </c>
      <c r="C6" s="45" t="s">
        <v>7</v>
      </c>
      <c r="D6" s="45" t="s">
        <v>8</v>
      </c>
      <c r="E6" s="46" t="s">
        <v>9</v>
      </c>
      <c r="F6" s="45" t="s">
        <v>10</v>
      </c>
      <c r="G6" s="45" t="s">
        <v>11</v>
      </c>
      <c r="H6" s="45" t="s">
        <v>12</v>
      </c>
      <c r="I6" s="45" t="s">
        <v>13</v>
      </c>
      <c r="J6" s="45" t="s">
        <v>14</v>
      </c>
      <c r="K6" s="45" t="s">
        <v>15</v>
      </c>
    </row>
    <row r="7" spans="1:11" x14ac:dyDescent="0.25">
      <c r="A7" s="50">
        <v>41183</v>
      </c>
      <c r="B7" s="52"/>
      <c r="C7" s="53"/>
      <c r="D7" s="53"/>
      <c r="E7" s="53"/>
      <c r="F7" s="54"/>
      <c r="G7" s="63">
        <v>244.31117777777774</v>
      </c>
      <c r="H7" s="64">
        <v>8.9778353691101067</v>
      </c>
      <c r="I7" s="52"/>
      <c r="J7" s="54"/>
      <c r="K7" s="66">
        <v>0</v>
      </c>
    </row>
    <row r="8" spans="1:11" x14ac:dyDescent="0.25">
      <c r="A8" s="51">
        <v>41184</v>
      </c>
      <c r="B8" s="55"/>
      <c r="C8" s="56"/>
      <c r="D8" s="56"/>
      <c r="E8" s="56"/>
      <c r="F8" s="57"/>
      <c r="G8" s="65">
        <v>243.35830055555553</v>
      </c>
      <c r="H8" s="65">
        <v>8.3408672500774514</v>
      </c>
      <c r="I8" s="55"/>
      <c r="J8" s="57"/>
      <c r="K8" s="67">
        <v>0</v>
      </c>
    </row>
    <row r="9" spans="1:11" x14ac:dyDescent="0.25">
      <c r="A9" s="51">
        <v>41185</v>
      </c>
      <c r="B9" s="55"/>
      <c r="C9" s="56"/>
      <c r="D9" s="56"/>
      <c r="E9" s="56"/>
      <c r="F9" s="57"/>
      <c r="G9" s="65">
        <v>236.91858388888886</v>
      </c>
      <c r="H9" s="65">
        <v>8.3268881162007649</v>
      </c>
      <c r="I9" s="55"/>
      <c r="J9" s="57"/>
      <c r="K9" s="67">
        <v>0</v>
      </c>
    </row>
    <row r="10" spans="1:11" x14ac:dyDescent="0.25">
      <c r="A10" s="51">
        <v>41186</v>
      </c>
      <c r="B10" s="55"/>
      <c r="C10" s="56"/>
      <c r="D10" s="56"/>
      <c r="E10" s="56"/>
      <c r="F10" s="57"/>
      <c r="G10" s="65">
        <v>235.7721783333333</v>
      </c>
      <c r="H10" s="93">
        <v>9.7496184159221997</v>
      </c>
      <c r="I10" s="55"/>
      <c r="J10" s="57"/>
      <c r="K10" s="67">
        <v>0</v>
      </c>
    </row>
    <row r="11" spans="1:11" x14ac:dyDescent="0.25">
      <c r="A11" s="51">
        <v>41187</v>
      </c>
      <c r="B11" s="55"/>
      <c r="C11" s="56"/>
      <c r="D11" s="56"/>
      <c r="E11" s="56"/>
      <c r="F11" s="57"/>
      <c r="G11" s="65">
        <v>242.66853888888886</v>
      </c>
      <c r="H11" s="65">
        <v>12.066372937105724</v>
      </c>
      <c r="I11" s="55"/>
      <c r="J11" s="57"/>
      <c r="K11" s="67">
        <v>0</v>
      </c>
    </row>
    <row r="12" spans="1:11" x14ac:dyDescent="0.25">
      <c r="A12" s="51">
        <v>41188</v>
      </c>
      <c r="B12" s="55"/>
      <c r="C12" s="56"/>
      <c r="D12" s="56"/>
      <c r="E12" s="56"/>
      <c r="F12" s="57"/>
      <c r="G12" s="65">
        <v>244.45120555555553</v>
      </c>
      <c r="H12" s="65">
        <v>11.129406867070534</v>
      </c>
      <c r="I12" s="55"/>
      <c r="J12" s="57"/>
      <c r="K12" s="67">
        <v>0</v>
      </c>
    </row>
    <row r="13" spans="1:11" x14ac:dyDescent="0.25">
      <c r="A13" s="51">
        <v>41189</v>
      </c>
      <c r="B13" s="55"/>
      <c r="C13" s="56"/>
      <c r="D13" s="56"/>
      <c r="E13" s="56"/>
      <c r="F13" s="57"/>
      <c r="G13" s="65">
        <v>243.53955555555552</v>
      </c>
      <c r="H13" s="65">
        <v>10.118466737638075</v>
      </c>
      <c r="I13" s="55"/>
      <c r="J13" s="57"/>
      <c r="K13" s="67">
        <v>0</v>
      </c>
    </row>
    <row r="14" spans="1:11" x14ac:dyDescent="0.25">
      <c r="A14" s="51">
        <v>41190</v>
      </c>
      <c r="B14" s="55"/>
      <c r="C14" s="56"/>
      <c r="D14" s="56"/>
      <c r="E14" s="56"/>
      <c r="F14" s="57"/>
      <c r="G14" s="65">
        <v>233.07155499999999</v>
      </c>
      <c r="H14" s="65">
        <v>9.3799221301354301</v>
      </c>
      <c r="I14" s="55"/>
      <c r="J14" s="57"/>
      <c r="K14" s="67">
        <v>0</v>
      </c>
    </row>
    <row r="15" spans="1:11" x14ac:dyDescent="0.25">
      <c r="A15" s="51">
        <v>41191</v>
      </c>
      <c r="B15" s="55"/>
      <c r="C15" s="56"/>
      <c r="D15" s="56"/>
      <c r="E15" s="56"/>
      <c r="F15" s="57"/>
      <c r="G15" s="65">
        <v>233.70781666666664</v>
      </c>
      <c r="H15" s="65">
        <v>13.464936251215406</v>
      </c>
      <c r="I15" s="55"/>
      <c r="J15" s="57"/>
      <c r="K15" s="67">
        <v>0</v>
      </c>
    </row>
    <row r="16" spans="1:11" x14ac:dyDescent="0.25">
      <c r="A16" s="51">
        <v>41192</v>
      </c>
      <c r="B16" s="55"/>
      <c r="C16" s="56"/>
      <c r="D16" s="56"/>
      <c r="E16" s="56"/>
      <c r="F16" s="57"/>
      <c r="G16" s="65">
        <v>233.24431666666663</v>
      </c>
      <c r="H16" s="65">
        <v>9.8116769154866521</v>
      </c>
      <c r="I16" s="55"/>
      <c r="J16" s="57"/>
      <c r="K16" s="67">
        <v>0</v>
      </c>
    </row>
    <row r="17" spans="1:11" x14ac:dyDescent="0.25">
      <c r="A17" s="51">
        <v>41193</v>
      </c>
      <c r="B17" s="55"/>
      <c r="C17" s="56"/>
      <c r="D17" s="56"/>
      <c r="E17" s="56"/>
      <c r="F17" s="57"/>
      <c r="G17" s="65">
        <v>231.92276666666663</v>
      </c>
      <c r="H17" s="65">
        <v>9.8116769154866521</v>
      </c>
      <c r="I17" s="55"/>
      <c r="J17" s="57"/>
      <c r="K17" s="67">
        <v>0</v>
      </c>
    </row>
    <row r="18" spans="1:11" x14ac:dyDescent="0.25">
      <c r="A18" s="51">
        <v>41194</v>
      </c>
      <c r="B18" s="55"/>
      <c r="C18" s="56"/>
      <c r="D18" s="56"/>
      <c r="E18" s="56"/>
      <c r="F18" s="57"/>
      <c r="G18" s="65">
        <v>231.13966666666664</v>
      </c>
      <c r="H18" s="65">
        <v>11.466095288594564</v>
      </c>
      <c r="I18" s="55"/>
      <c r="J18" s="57"/>
      <c r="K18" s="67">
        <v>0</v>
      </c>
    </row>
    <row r="19" spans="1:11" x14ac:dyDescent="0.25">
      <c r="A19" s="51">
        <v>41195</v>
      </c>
      <c r="B19" s="55"/>
      <c r="C19" s="56"/>
      <c r="D19" s="56"/>
      <c r="E19" s="56"/>
      <c r="F19" s="57"/>
      <c r="G19" s="65">
        <v>230.30576111111108</v>
      </c>
      <c r="H19" s="65">
        <v>9.6810127488940747</v>
      </c>
      <c r="I19" s="55"/>
      <c r="J19" s="57"/>
      <c r="K19" s="67">
        <v>0</v>
      </c>
    </row>
    <row r="20" spans="1:11" x14ac:dyDescent="0.25">
      <c r="A20" s="51">
        <v>41196</v>
      </c>
      <c r="B20" s="55"/>
      <c r="C20" s="56"/>
      <c r="D20" s="56"/>
      <c r="E20" s="56"/>
      <c r="F20" s="57"/>
      <c r="G20" s="65">
        <v>230.50934444444442</v>
      </c>
      <c r="H20" s="65">
        <v>9.3329454050384602</v>
      </c>
      <c r="I20" s="55"/>
      <c r="J20" s="57"/>
      <c r="K20" s="67">
        <v>0</v>
      </c>
    </row>
    <row r="21" spans="1:11" x14ac:dyDescent="0.25">
      <c r="A21" s="51">
        <v>41197</v>
      </c>
      <c r="B21" s="55"/>
      <c r="C21" s="56"/>
      <c r="D21" s="56"/>
      <c r="E21" s="56"/>
      <c r="F21" s="57"/>
      <c r="G21" s="65">
        <v>230.88495555555554</v>
      </c>
      <c r="H21" s="65">
        <v>9.5308469525107089</v>
      </c>
      <c r="I21" s="55"/>
      <c r="J21" s="57"/>
      <c r="K21" s="67">
        <v>0</v>
      </c>
    </row>
    <row r="22" spans="1:11" x14ac:dyDescent="0.25">
      <c r="A22" s="51">
        <v>41198</v>
      </c>
      <c r="B22" s="55"/>
      <c r="C22" s="56"/>
      <c r="D22" s="56"/>
      <c r="E22" s="56"/>
      <c r="F22" s="57"/>
      <c r="G22" s="65">
        <v>231.23306666666664</v>
      </c>
      <c r="H22" s="65">
        <v>10.209573064154817</v>
      </c>
      <c r="I22" s="55"/>
      <c r="J22" s="57"/>
      <c r="K22" s="67">
        <v>0</v>
      </c>
    </row>
    <row r="23" spans="1:11" x14ac:dyDescent="0.25">
      <c r="A23" s="51">
        <v>41199</v>
      </c>
      <c r="B23" s="55"/>
      <c r="C23" s="56"/>
      <c r="D23" s="56"/>
      <c r="E23" s="56"/>
      <c r="F23" s="57"/>
      <c r="G23" s="65">
        <v>230.75296666666665</v>
      </c>
      <c r="H23" s="65">
        <v>10.769422753651936</v>
      </c>
      <c r="I23" s="55"/>
      <c r="J23" s="57"/>
      <c r="K23" s="67">
        <v>0</v>
      </c>
    </row>
    <row r="24" spans="1:11" x14ac:dyDescent="0.25">
      <c r="A24" s="51">
        <v>41200</v>
      </c>
      <c r="B24" s="55"/>
      <c r="C24" s="56"/>
      <c r="D24" s="56"/>
      <c r="E24" s="56"/>
      <c r="F24" s="57"/>
      <c r="G24" s="65">
        <v>232.61104444444442</v>
      </c>
      <c r="H24" s="65">
        <v>9.5496226670169033</v>
      </c>
      <c r="I24" s="55"/>
      <c r="J24" s="57"/>
      <c r="K24" s="67">
        <v>0</v>
      </c>
    </row>
    <row r="25" spans="1:11" x14ac:dyDescent="0.25">
      <c r="A25" s="51">
        <v>41201</v>
      </c>
      <c r="B25" s="55"/>
      <c r="C25" s="56"/>
      <c r="D25" s="56"/>
      <c r="E25" s="56"/>
      <c r="F25" s="57"/>
      <c r="G25" s="65">
        <v>232.07059444444442</v>
      </c>
      <c r="H25" s="65">
        <v>10.387625578392873</v>
      </c>
      <c r="I25" s="55"/>
      <c r="J25" s="57"/>
      <c r="K25" s="67">
        <v>0</v>
      </c>
    </row>
    <row r="26" spans="1:11" x14ac:dyDescent="0.25">
      <c r="A26" s="51">
        <v>41202</v>
      </c>
      <c r="B26" s="55"/>
      <c r="C26" s="56"/>
      <c r="D26" s="56"/>
      <c r="E26" s="56"/>
      <c r="F26" s="57"/>
      <c r="G26" s="65">
        <v>231.6519222222222</v>
      </c>
      <c r="H26" s="65">
        <v>10.436060172475743</v>
      </c>
      <c r="I26" s="55"/>
      <c r="J26" s="57"/>
      <c r="K26" s="67">
        <v>0</v>
      </c>
    </row>
    <row r="27" spans="1:11" x14ac:dyDescent="0.25">
      <c r="A27" s="51">
        <v>41203</v>
      </c>
      <c r="B27" s="55"/>
      <c r="C27" s="56"/>
      <c r="D27" s="56"/>
      <c r="E27" s="56"/>
      <c r="F27" s="57"/>
      <c r="G27" s="65">
        <v>229.44064999999998</v>
      </c>
      <c r="H27" s="65">
        <v>10.46777391126388</v>
      </c>
      <c r="I27" s="55"/>
      <c r="J27" s="57"/>
      <c r="K27" s="67">
        <v>0</v>
      </c>
    </row>
    <row r="28" spans="1:11" x14ac:dyDescent="0.25">
      <c r="A28" s="51">
        <v>41204</v>
      </c>
      <c r="B28" s="55"/>
      <c r="C28" s="56"/>
      <c r="D28" s="56"/>
      <c r="E28" s="56"/>
      <c r="F28" s="57"/>
      <c r="G28" s="65">
        <v>230.47002277777776</v>
      </c>
      <c r="H28" s="65">
        <v>10.160207881963411</v>
      </c>
      <c r="I28" s="55"/>
      <c r="J28" s="57"/>
      <c r="K28" s="67">
        <v>0</v>
      </c>
    </row>
    <row r="29" spans="1:11" x14ac:dyDescent="0.25">
      <c r="A29" s="51">
        <v>41205</v>
      </c>
      <c r="B29" s="55"/>
      <c r="C29" s="56"/>
      <c r="D29" s="56"/>
      <c r="E29" s="56"/>
      <c r="F29" s="57"/>
      <c r="G29" s="65">
        <v>230.86470555555553</v>
      </c>
      <c r="H29" s="93">
        <v>9.65004474897645</v>
      </c>
      <c r="I29" s="55"/>
      <c r="J29" s="57"/>
      <c r="K29" s="67">
        <v>0</v>
      </c>
    </row>
    <row r="30" spans="1:11" x14ac:dyDescent="0.25">
      <c r="A30" s="51">
        <v>41206</v>
      </c>
      <c r="B30" s="55"/>
      <c r="C30" s="56"/>
      <c r="D30" s="56"/>
      <c r="E30" s="56"/>
      <c r="F30" s="57"/>
      <c r="G30" s="65">
        <v>211.61523888888888</v>
      </c>
      <c r="H30" s="65">
        <v>9.7598812005859603</v>
      </c>
      <c r="I30" s="55"/>
      <c r="J30" s="57"/>
      <c r="K30" s="67">
        <v>0</v>
      </c>
    </row>
    <row r="31" spans="1:11" x14ac:dyDescent="0.25">
      <c r="A31" s="51">
        <v>41207</v>
      </c>
      <c r="B31" s="55"/>
      <c r="C31" s="56"/>
      <c r="D31" s="56"/>
      <c r="E31" s="56"/>
      <c r="F31" s="57"/>
      <c r="G31" s="65">
        <v>232.9729833333333</v>
      </c>
      <c r="H31" s="65">
        <v>9.8284300486246732</v>
      </c>
      <c r="I31" s="55"/>
      <c r="J31" s="57"/>
      <c r="K31" s="67">
        <v>0</v>
      </c>
    </row>
    <row r="32" spans="1:11" x14ac:dyDescent="0.25">
      <c r="A32" s="51">
        <v>41208</v>
      </c>
      <c r="B32" s="55"/>
      <c r="C32" s="56"/>
      <c r="D32" s="56"/>
      <c r="E32" s="56"/>
      <c r="F32" s="57"/>
      <c r="G32" s="65">
        <v>231.49138333333332</v>
      </c>
      <c r="H32" s="65">
        <v>9.1464857078619843</v>
      </c>
      <c r="I32" s="55"/>
      <c r="J32" s="57"/>
      <c r="K32" s="67">
        <v>0</v>
      </c>
    </row>
    <row r="33" spans="1:11" x14ac:dyDescent="0.25">
      <c r="A33" s="51">
        <v>41209</v>
      </c>
      <c r="B33" s="55"/>
      <c r="C33" s="56"/>
      <c r="D33" s="56"/>
      <c r="E33" s="56"/>
      <c r="F33" s="57"/>
      <c r="G33" s="65">
        <v>231.42668888888886</v>
      </c>
      <c r="H33" s="65">
        <v>8.1998398780822743</v>
      </c>
      <c r="I33" s="55"/>
      <c r="J33" s="57"/>
      <c r="K33" s="67">
        <v>0</v>
      </c>
    </row>
    <row r="34" spans="1:11" x14ac:dyDescent="0.25">
      <c r="A34" s="51">
        <v>41210</v>
      </c>
      <c r="B34" s="55"/>
      <c r="C34" s="56"/>
      <c r="D34" s="56"/>
      <c r="E34" s="56"/>
      <c r="F34" s="57"/>
      <c r="G34" s="65">
        <v>231.12701666666663</v>
      </c>
      <c r="H34" s="65">
        <v>7.868397587753452</v>
      </c>
      <c r="I34" s="55"/>
      <c r="J34" s="57"/>
      <c r="K34" s="67">
        <v>0</v>
      </c>
    </row>
    <row r="35" spans="1:11" x14ac:dyDescent="0.25">
      <c r="A35" s="51">
        <v>41211</v>
      </c>
      <c r="B35" s="55"/>
      <c r="C35" s="56"/>
      <c r="D35" s="56"/>
      <c r="E35" s="56"/>
      <c r="F35" s="57"/>
      <c r="G35" s="65">
        <v>232.14076666666665</v>
      </c>
      <c r="H35" s="65">
        <v>8.1388163791465242</v>
      </c>
      <c r="I35" s="55"/>
      <c r="J35" s="57"/>
      <c r="K35" s="67">
        <v>0</v>
      </c>
    </row>
    <row r="36" spans="1:11" x14ac:dyDescent="0.25">
      <c r="A36" s="51">
        <v>41212</v>
      </c>
      <c r="B36" s="55"/>
      <c r="C36" s="56"/>
      <c r="D36" s="56"/>
      <c r="E36" s="56"/>
      <c r="F36" s="57"/>
      <c r="G36" s="65">
        <v>233.08838333333333</v>
      </c>
      <c r="H36" s="65">
        <v>8.3421469950914222</v>
      </c>
      <c r="I36" s="55"/>
      <c r="J36" s="57"/>
      <c r="K36" s="67">
        <v>0</v>
      </c>
    </row>
    <row r="37" spans="1:11" x14ac:dyDescent="0.25">
      <c r="A37" s="68">
        <v>41213</v>
      </c>
      <c r="B37" s="69"/>
      <c r="C37" s="70"/>
      <c r="D37" s="70"/>
      <c r="E37" s="70"/>
      <c r="F37" s="71"/>
      <c r="G37" s="72">
        <v>255.37222222222221</v>
      </c>
      <c r="H37" s="72">
        <v>8.8881331125895162</v>
      </c>
      <c r="I37" s="69"/>
      <c r="J37" s="71"/>
      <c r="K37" s="89">
        <v>0</v>
      </c>
    </row>
    <row r="38" spans="1:1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 ht="15.75" thickBot="1" x14ac:dyDescent="0.3">
      <c r="A39" s="43" t="s">
        <v>19</v>
      </c>
      <c r="B39" s="21"/>
      <c r="C39" s="44"/>
      <c r="D39" s="44"/>
      <c r="E39" s="44"/>
      <c r="F39" s="44"/>
      <c r="G39" s="44">
        <f>+MIN(G7:G37)</f>
        <v>211.61523888888888</v>
      </c>
      <c r="H39" s="44">
        <f>+MIN(H7:H37)</f>
        <v>7.868397587753452</v>
      </c>
      <c r="I39" s="44"/>
      <c r="J39" s="44"/>
      <c r="K39" s="44">
        <f>+MIN(K7:K37)</f>
        <v>0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20" t="s">
        <v>23</v>
      </c>
      <c r="B41" s="124"/>
      <c r="C41" s="125"/>
      <c r="D41" s="125"/>
      <c r="E41" s="125"/>
      <c r="F41" s="125"/>
      <c r="G41" s="125"/>
      <c r="H41" s="125"/>
      <c r="I41" s="125"/>
      <c r="J41" s="125"/>
      <c r="K41" s="126"/>
    </row>
    <row r="42" spans="1:11" x14ac:dyDescent="0.25">
      <c r="A42" s="18"/>
      <c r="B42" s="127"/>
      <c r="C42" s="128"/>
      <c r="D42" s="128"/>
      <c r="E42" s="128"/>
      <c r="F42" s="128"/>
      <c r="G42" s="128"/>
      <c r="H42" s="128"/>
      <c r="I42" s="128"/>
      <c r="J42" s="128"/>
      <c r="K42" s="129"/>
    </row>
    <row r="43" spans="1:11" x14ac:dyDescent="0.25">
      <c r="A43" s="18"/>
      <c r="B43" s="127"/>
      <c r="C43" s="128"/>
      <c r="D43" s="128"/>
      <c r="E43" s="128"/>
      <c r="F43" s="128"/>
      <c r="G43" s="128"/>
      <c r="H43" s="128"/>
      <c r="I43" s="128"/>
      <c r="J43" s="128"/>
      <c r="K43" s="129"/>
    </row>
    <row r="44" spans="1:11" x14ac:dyDescent="0.25">
      <c r="A44" s="18"/>
      <c r="B44" s="127"/>
      <c r="C44" s="128"/>
      <c r="D44" s="128"/>
      <c r="E44" s="128"/>
      <c r="F44" s="128"/>
      <c r="G44" s="128"/>
      <c r="H44" s="128"/>
      <c r="I44" s="128"/>
      <c r="J44" s="128"/>
      <c r="K44" s="129"/>
    </row>
    <row r="45" spans="1:11" x14ac:dyDescent="0.25">
      <c r="A45" s="18"/>
      <c r="B45" s="130"/>
      <c r="C45" s="131"/>
      <c r="D45" s="131"/>
      <c r="E45" s="131"/>
      <c r="F45" s="131"/>
      <c r="G45" s="131"/>
      <c r="H45" s="131"/>
      <c r="I45" s="131"/>
      <c r="J45" s="131"/>
      <c r="K45" s="132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Gloria a Dios</vt:lpstr>
      <vt:lpstr>Máximos GAD</vt:lpstr>
      <vt:lpstr>Mínimos GAD</vt:lpstr>
      <vt:lpstr>Samalayuca</vt:lpstr>
      <vt:lpstr>Máximos Sam</vt:lpstr>
      <vt:lpstr>Mínimos Sam</vt:lpstr>
      <vt:lpstr>'Gloria a Dios'!Área_de_impresión</vt:lpstr>
      <vt:lpstr>'Máximos GAD'!Área_de_impresión</vt:lpstr>
      <vt:lpstr>'Máximos Sam'!Área_de_impresión</vt:lpstr>
      <vt:lpstr>'Mínimos GAD'!Área_de_impresión</vt:lpstr>
      <vt:lpstr>'Mínimos Sam'!Área_de_impresión</vt:lpstr>
      <vt:lpstr>Samalayuca!Área_de_impresión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2012-09-10T18:57:35Z</cp:lastPrinted>
  <dcterms:created xsi:type="dcterms:W3CDTF">2012-06-19T15:23:28Z</dcterms:created>
  <dcterms:modified xsi:type="dcterms:W3CDTF">2015-06-11T18:31:41Z</dcterms:modified>
</cp:coreProperties>
</file>