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2\"/>
    </mc:Choice>
  </mc:AlternateContent>
  <bookViews>
    <workbookView xWindow="-15" yWindow="-15" windowWidth="10260" windowHeight="8115" activeTab="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Dios'!$A$1:$O$51</definedName>
    <definedName name="_xlnm.Print_Area" localSheetId="1">'Máximos GAD'!$A$1:$L$46</definedName>
    <definedName name="_xlnm.Print_Area" localSheetId="4">'Máximos Sam'!$A$1:$L$48</definedName>
    <definedName name="_xlnm.Print_Area" localSheetId="2">'Mínimos GAD'!$A$1:$L$46</definedName>
    <definedName name="_xlnm.Print_Area" localSheetId="5">'Mínimos Sam'!$A$1:$L$47</definedName>
    <definedName name="_xlnm.Print_Area" localSheetId="3">Samalayuca!$A$1:$O$51</definedName>
    <definedName name="as">#REF!</definedName>
    <definedName name="ass">#REF!</definedName>
    <definedName name="regiones">[1]Promedios!$Q$4:$Q$5</definedName>
    <definedName name="ss">#REF!</definedName>
  </definedNames>
  <calcPr calcId="152511" calcMode="manual"/>
</workbook>
</file>

<file path=xl/calcChain.xml><?xml version="1.0" encoding="utf-8"?>
<calcChain xmlns="http://schemas.openxmlformats.org/spreadsheetml/2006/main"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K38" i="17"/>
  <c r="H38" i="17"/>
  <c r="G38" i="17"/>
  <c r="K38" i="16"/>
  <c r="H38" i="16"/>
  <c r="G38" i="16"/>
  <c r="K38" i="15"/>
  <c r="H38" i="15"/>
  <c r="G38" i="15"/>
  <c r="K38" i="14"/>
  <c r="H38" i="14"/>
  <c r="G38" i="14"/>
  <c r="A8" i="8"/>
  <c r="K43" i="8" l="1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0" i="8"/>
  <c r="J40" i="8"/>
  <c r="I40" i="8"/>
  <c r="H40" i="8"/>
  <c r="G40" i="8"/>
  <c r="F40" i="8"/>
  <c r="E40" i="8"/>
  <c r="D40" i="8"/>
  <c r="C40" i="8"/>
  <c r="B40" i="8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  <c r="K40" i="7"/>
  <c r="J40" i="7"/>
  <c r="I40" i="7"/>
  <c r="H40" i="7"/>
  <c r="G40" i="7"/>
  <c r="F40" i="7"/>
  <c r="E40" i="7"/>
  <c r="D40" i="7"/>
  <c r="C40" i="7"/>
  <c r="B40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<sst xmlns="http://schemas.openxmlformats.org/spreadsheetml/2006/main" count="132" uniqueCount="29">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</sst>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</cellStyleXfs>
  <cellXfs count="155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2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 applyProtection="1">
      <alignment horizontal="left"/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0" applyFont="1" applyFill="1" applyBorder="1"/>
    <xf numFmtId="0" fontId="5" fillId="0" borderId="26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165" fontId="10" fillId="0" borderId="23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 applyProtection="1">
      <alignment horizontal="left"/>
      <protection locked="0"/>
    </xf>
    <xf numFmtId="14" fontId="9" fillId="0" borderId="35" xfId="0" applyNumberFormat="1" applyFont="1" applyFill="1" applyBorder="1" applyAlignment="1" applyProtection="1">
      <alignment horizontal="left"/>
      <protection locked="0"/>
    </xf>
    <xf numFmtId="165" fontId="10" fillId="7" borderId="36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37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28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38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2" fillId="0" borderId="39" xfId="1" applyNumberFormat="1" applyFont="1" applyFill="1" applyBorder="1" applyAlignment="1" applyProtection="1">
      <alignment horizontal="center" vertical="center"/>
      <protection locked="0"/>
    </xf>
    <xf numFmtId="165" fontId="12" fillId="0" borderId="40" xfId="1" applyNumberFormat="1" applyFont="1" applyFill="1" applyBorder="1" applyAlignment="1" applyProtection="1">
      <alignment horizontal="center" vertical="center"/>
      <protection locked="0"/>
    </xf>
    <xf numFmtId="165" fontId="12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0" xfId="4" applyNumberFormat="1" applyFont="1" applyFill="1" applyBorder="1" applyAlignment="1" applyProtection="1">
      <alignment horizontal="center" vertical="center"/>
      <protection locked="0"/>
    </xf>
    <xf numFmtId="165" fontId="10" fillId="0" borderId="31" xfId="4" applyNumberFormat="1" applyFont="1" applyFill="1" applyBorder="1" applyAlignment="1" applyProtection="1">
      <alignment horizontal="center" vertical="center"/>
      <protection locked="0"/>
    </xf>
    <xf numFmtId="14" fontId="9" fillId="0" borderId="41" xfId="0" applyNumberFormat="1" applyFont="1" applyFill="1" applyBorder="1" applyAlignment="1" applyProtection="1">
      <alignment horizontal="left"/>
      <protection locked="0"/>
    </xf>
    <xf numFmtId="165" fontId="10" fillId="7" borderId="42" xfId="1" applyNumberFormat="1" applyFont="1" applyFill="1" applyBorder="1" applyAlignment="1" applyProtection="1">
      <alignment horizontal="center" vertical="center"/>
      <protection locked="0"/>
    </xf>
    <xf numFmtId="165" fontId="10" fillId="7" borderId="43" xfId="1" applyNumberFormat="1" applyFont="1" applyFill="1" applyBorder="1" applyAlignment="1" applyProtection="1">
      <alignment horizontal="center" vertical="center"/>
      <protection locked="0"/>
    </xf>
    <xf numFmtId="165" fontId="10" fillId="7" borderId="44" xfId="1" applyNumberFormat="1" applyFont="1" applyFill="1" applyBorder="1" applyAlignment="1" applyProtection="1">
      <alignment horizontal="center" vertical="center"/>
      <protection locked="0"/>
    </xf>
    <xf numFmtId="165" fontId="10" fillId="0" borderId="45" xfId="4" applyNumberFormat="1" applyFont="1" applyFill="1" applyBorder="1" applyAlignment="1" applyProtection="1">
      <alignment horizontal="center" vertical="center"/>
      <protection locked="0"/>
    </xf>
    <xf numFmtId="165" fontId="10" fillId="0" borderId="26" xfId="4" applyNumberFormat="1" applyFont="1" applyFill="1" applyBorder="1" applyAlignment="1" applyProtection="1">
      <alignment horizontal="center" vertical="center"/>
      <protection locked="0"/>
    </xf>
    <xf numFmtId="14" fontId="9" fillId="0" borderId="46" xfId="0" applyNumberFormat="1" applyFont="1" applyFill="1" applyBorder="1" applyAlignment="1" applyProtection="1">
      <alignment horizontal="left"/>
      <protection locked="0"/>
    </xf>
    <xf numFmtId="14" fontId="9" fillId="0" borderId="47" xfId="0" applyNumberFormat="1" applyFont="1" applyFill="1" applyBorder="1" applyAlignment="1" applyProtection="1">
      <alignment horizontal="left"/>
      <protection locked="0"/>
    </xf>
    <xf numFmtId="165" fontId="10" fillId="0" borderId="30" xfId="1" applyNumberFormat="1" applyFont="1" applyFill="1" applyBorder="1" applyAlignment="1" applyProtection="1">
      <alignment horizontal="center" vertical="center"/>
      <protection locked="0"/>
    </xf>
    <xf numFmtId="165" fontId="10" fillId="0" borderId="31" xfId="1" applyNumberFormat="1" applyFont="1" applyFill="1" applyBorder="1" applyAlignment="1" applyProtection="1">
      <alignment horizontal="center" vertical="center"/>
      <protection locked="0"/>
    </xf>
    <xf numFmtId="165" fontId="10" fillId="0" borderId="45" xfId="1" applyNumberFormat="1" applyFont="1" applyFill="1" applyBorder="1" applyAlignment="1" applyProtection="1">
      <alignment horizontal="center" vertical="center"/>
      <protection locked="0"/>
    </xf>
    <xf numFmtId="165" fontId="10" fillId="0" borderId="26" xfId="1" applyNumberFormat="1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 wrapText="1"/>
    </xf>
    <xf numFmtId="0" fontId="0" fillId="0" borderId="16" xfId="0" applyBorder="1"/>
    <xf numFmtId="0" fontId="6" fillId="6" borderId="2" xfId="0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>
      <alignment horizontal="center" vertical="center" wrapText="1"/>
    </xf>
    <xf numFmtId="165" fontId="10" fillId="0" borderId="27" xfId="4" applyNumberFormat="1" applyFont="1" applyFill="1" applyBorder="1" applyAlignment="1" applyProtection="1">
      <alignment horizontal="center" vertical="center"/>
      <protection locked="0"/>
    </xf>
    <xf numFmtId="165" fontId="10" fillId="0" borderId="28" xfId="4" applyNumberFormat="1" applyFont="1" applyFill="1" applyBorder="1" applyAlignment="1" applyProtection="1">
      <alignment horizontal="center" vertical="center"/>
      <protection locked="0"/>
    </xf>
    <xf numFmtId="14" fontId="9" fillId="0" borderId="48" xfId="0" applyNumberFormat="1" applyFont="1" applyFill="1" applyBorder="1" applyAlignment="1" applyProtection="1">
      <alignment horizontal="left"/>
      <protection locked="0"/>
    </xf>
    <xf numFmtId="165" fontId="10" fillId="0" borderId="29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27" xfId="1" applyNumberFormat="1" applyFont="1" applyFill="1" applyBorder="1" applyAlignment="1" applyProtection="1">
      <alignment horizontal="center" vertical="center"/>
      <protection locked="0"/>
    </xf>
    <xf numFmtId="165" fontId="10" fillId="0" borderId="29" xfId="1" applyNumberFormat="1" applyFont="1" applyFill="1" applyBorder="1" applyAlignment="1" applyProtection="1">
      <alignment horizontal="center" vertical="center"/>
      <protection locked="0"/>
    </xf>
    <xf numFmtId="165" fontId="10" fillId="7" borderId="13" xfId="1" applyNumberFormat="1" applyFont="1" applyFill="1" applyBorder="1" applyAlignment="1" applyProtection="1">
      <alignment horizontal="center" vertical="center"/>
      <protection locked="0"/>
    </xf>
    <xf numFmtId="165" fontId="10" fillId="7" borderId="15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7" borderId="20" xfId="1" applyNumberFormat="1" applyFont="1" applyFill="1" applyBorder="1" applyAlignment="1" applyProtection="1">
      <alignment horizontal="center" vertical="center"/>
      <protection locked="0"/>
    </xf>
    <xf numFmtId="165" fontId="10" fillId="7" borderId="22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165" fontId="10" fillId="7" borderId="20" xfId="1" applyNumberFormat="1" applyFont="1" applyFill="1" applyBorder="1" applyAlignment="1" applyProtection="1">
      <alignment horizontal="center" vertical="center"/>
      <protection locked="0"/>
    </xf>
    <xf numFmtId="165" fontId="10" fillId="7" borderId="22" xfId="1" applyNumberFormat="1" applyFont="1" applyFill="1" applyBorder="1" applyAlignment="1" applyProtection="1">
      <alignment horizontal="center" vertical="center"/>
      <protection locked="0"/>
    </xf>
    <xf numFmtId="165" fontId="10" fillId="7" borderId="13" xfId="1" applyNumberFormat="1" applyFont="1" applyFill="1" applyBorder="1" applyAlignment="1" applyProtection="1">
      <alignment horizontal="center" vertical="center"/>
      <protection locked="0"/>
    </xf>
    <xf numFmtId="165" fontId="10" fillId="7" borderId="15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</cellXfs>
  <cellStyles count="6">
    <cellStyle name="=C:\WINNT\SYSTEM32\COMMAND.COM 2 2" xfId="2"/>
    <cellStyle name="Millares" xfId="1" builtinId="3"/>
    <cellStyle name="Millares 2" xfId="4"/>
    <cellStyle name="Normal" xfId="0" builtinId="0"/>
    <cellStyle name="Normal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showGridLines="0" view="pageBreakPreview" topLeftCell="A14" zoomScale="60" zoomScaleNormal="100" workbookViewId="0">
      <selection activeCell="M18" sqref="M18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</row>
    <row r="2" spans="1:19" s="24" customFormat="1" ht="9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9" x14ac:dyDescent="0.25">
      <c r="A3" s="119" t="s">
        <v>1</v>
      </c>
      <c r="B3" s="119"/>
      <c r="C3" s="120" t="s">
        <v>26</v>
      </c>
      <c r="D3" s="120"/>
      <c r="E3" s="120"/>
      <c r="F3" s="120"/>
      <c r="G3" s="120"/>
      <c r="H3" s="120"/>
      <c r="I3" s="120"/>
      <c r="J3" s="120"/>
      <c r="K3" s="120"/>
      <c r="L3" s="1"/>
      <c r="M3" s="2"/>
      <c r="N3" s="2"/>
    </row>
    <row r="4" spans="1:19" x14ac:dyDescent="0.25">
      <c r="A4" s="121" t="s">
        <v>2</v>
      </c>
      <c r="B4" s="119"/>
      <c r="C4" s="120" t="s">
        <v>24</v>
      </c>
      <c r="D4" s="120"/>
      <c r="E4" s="120"/>
      <c r="F4" s="120"/>
      <c r="G4" s="120"/>
      <c r="H4" s="120"/>
      <c r="I4" s="120"/>
      <c r="J4" s="120"/>
      <c r="K4" s="120"/>
      <c r="L4" s="1"/>
      <c r="M4" s="2"/>
      <c r="N4" s="2"/>
    </row>
    <row r="5" spans="1:19" x14ac:dyDescent="0.25">
      <c r="A5" s="121" t="s">
        <v>3</v>
      </c>
      <c r="B5" s="121"/>
      <c r="C5" s="120" t="s">
        <v>4</v>
      </c>
      <c r="D5" s="120"/>
      <c r="E5" s="22"/>
      <c r="F5" s="22"/>
      <c r="G5" s="22"/>
      <c r="H5" s="22"/>
      <c r="I5" s="22"/>
      <c r="J5" s="22"/>
      <c r="K5" s="22"/>
      <c r="L5" s="3"/>
    </row>
    <row r="6" spans="1:19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6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27" t="s">
        <v>15</v>
      </c>
      <c r="L7" s="6"/>
      <c r="M7" s="39" t="s">
        <v>16</v>
      </c>
      <c r="N7" s="40" t="s">
        <v>17</v>
      </c>
    </row>
    <row r="8" spans="1:19" x14ac:dyDescent="0.25">
      <c r="A8" s="28">
        <v>41214</v>
      </c>
      <c r="B8" s="7">
        <v>93.034000000000006</v>
      </c>
      <c r="C8" s="58">
        <v>0.26100000000000001</v>
      </c>
      <c r="D8" s="58">
        <v>2.2570000000000001</v>
      </c>
      <c r="E8" s="58">
        <v>2.5179999999999998</v>
      </c>
      <c r="F8" s="58">
        <v>3.9220000000000002</v>
      </c>
      <c r="G8" s="58">
        <v>238.22605555555555</v>
      </c>
      <c r="H8" s="58">
        <v>16.384088190723617</v>
      </c>
      <c r="I8" s="58">
        <v>38.289000000000001</v>
      </c>
      <c r="J8" s="58">
        <v>49.774000000000001</v>
      </c>
      <c r="K8" s="71">
        <v>2.6500387207699705E-2</v>
      </c>
      <c r="L8" s="25"/>
      <c r="M8" s="122"/>
      <c r="N8" s="123"/>
    </row>
    <row r="9" spans="1:19" x14ac:dyDescent="0.25">
      <c r="A9" s="28">
        <v>41215</v>
      </c>
      <c r="B9" s="9">
        <v>92.903000000000006</v>
      </c>
      <c r="C9" s="59">
        <v>0.26200000000000001</v>
      </c>
      <c r="D9" s="60">
        <v>2.1749999999999998</v>
      </c>
      <c r="E9" s="59">
        <v>2.4359999999999999</v>
      </c>
      <c r="F9" s="59">
        <v>4.0620000000000003</v>
      </c>
      <c r="G9" s="59">
        <v>237.63376111111108</v>
      </c>
      <c r="H9" s="59">
        <v>12.753546214740519</v>
      </c>
      <c r="I9" s="60">
        <v>38.408999999999999</v>
      </c>
      <c r="J9" s="60">
        <v>49.88</v>
      </c>
      <c r="K9" s="72">
        <v>2.751408972684009E-2</v>
      </c>
      <c r="L9" s="25"/>
      <c r="M9" s="37"/>
      <c r="N9" s="37"/>
    </row>
    <row r="10" spans="1:19" x14ac:dyDescent="0.25">
      <c r="A10" s="28">
        <v>41216</v>
      </c>
      <c r="B10" s="9">
        <v>92.927000000000007</v>
      </c>
      <c r="C10" s="59">
        <v>0.3</v>
      </c>
      <c r="D10" s="60">
        <v>2.161</v>
      </c>
      <c r="E10" s="59">
        <v>2.46</v>
      </c>
      <c r="F10" s="59">
        <v>4.0190000000000001</v>
      </c>
      <c r="G10" s="59">
        <v>234.81252777777775</v>
      </c>
      <c r="H10" s="59">
        <v>16.972079209989992</v>
      </c>
      <c r="I10" s="60">
        <v>38.384</v>
      </c>
      <c r="J10" s="60">
        <v>49.845999999999997</v>
      </c>
      <c r="K10" s="72">
        <v>2.7251953102055006E-2</v>
      </c>
      <c r="L10" s="25"/>
      <c r="M10" s="37"/>
      <c r="N10" s="37"/>
      <c r="S10" s="41"/>
    </row>
    <row r="11" spans="1:19" x14ac:dyDescent="0.25">
      <c r="A11" s="28">
        <v>41217</v>
      </c>
      <c r="B11" s="9">
        <v>92.866</v>
      </c>
      <c r="C11" s="59">
        <v>0.21199999999999999</v>
      </c>
      <c r="D11" s="60">
        <v>2.2679999999999998</v>
      </c>
      <c r="E11" s="59">
        <v>2.4809999999999999</v>
      </c>
      <c r="F11" s="59">
        <v>4.1289999999999996</v>
      </c>
      <c r="G11" s="59">
        <v>234.50488333333331</v>
      </c>
      <c r="H11" s="59">
        <v>14.538562679800057</v>
      </c>
      <c r="I11" s="60">
        <v>38.363</v>
      </c>
      <c r="J11" s="60">
        <v>49.844999999999999</v>
      </c>
      <c r="K11" s="72">
        <v>1.4371569500722031E-2</v>
      </c>
      <c r="L11" s="25"/>
      <c r="M11" s="37"/>
      <c r="N11" s="37"/>
      <c r="S11" s="41"/>
    </row>
    <row r="12" spans="1:19" x14ac:dyDescent="0.25">
      <c r="A12" s="28">
        <v>41218</v>
      </c>
      <c r="B12" s="9">
        <v>92.792000000000002</v>
      </c>
      <c r="C12" s="59">
        <v>0.20599999999999999</v>
      </c>
      <c r="D12" s="60">
        <v>2.3090000000000002</v>
      </c>
      <c r="E12" s="59">
        <v>2.5150000000000001</v>
      </c>
      <c r="F12" s="59">
        <v>4.149</v>
      </c>
      <c r="G12" s="59">
        <v>236.70634999999999</v>
      </c>
      <c r="H12" s="59">
        <v>13.831836422463843</v>
      </c>
      <c r="I12" s="60">
        <v>38.369</v>
      </c>
      <c r="J12" s="60">
        <v>49.834000000000003</v>
      </c>
      <c r="K12" s="72">
        <v>2.7839862048017673E-2</v>
      </c>
      <c r="L12" s="25"/>
      <c r="M12" s="37"/>
      <c r="N12" s="37"/>
    </row>
    <row r="13" spans="1:19" x14ac:dyDescent="0.25">
      <c r="A13" s="28">
        <v>41219</v>
      </c>
      <c r="B13" s="9">
        <v>92.600999999999999</v>
      </c>
      <c r="C13" s="59">
        <v>0.23100000000000001</v>
      </c>
      <c r="D13" s="60">
        <v>2.177</v>
      </c>
      <c r="E13" s="59">
        <v>2.407</v>
      </c>
      <c r="F13" s="59">
        <v>4.3090000000000002</v>
      </c>
      <c r="G13" s="59">
        <v>236.32826969328704</v>
      </c>
      <c r="H13" s="59">
        <v>11.014057965483408</v>
      </c>
      <c r="I13" s="60">
        <v>38.542000000000002</v>
      </c>
      <c r="J13" s="60">
        <v>49.975999999999999</v>
      </c>
      <c r="K13" s="72">
        <v>5.3289217079823585E-2</v>
      </c>
      <c r="L13" s="25"/>
      <c r="M13" s="37"/>
      <c r="N13" s="37"/>
    </row>
    <row r="14" spans="1:19" x14ac:dyDescent="0.25">
      <c r="A14" s="28">
        <v>41220</v>
      </c>
      <c r="B14" s="9">
        <v>92.816999999999993</v>
      </c>
      <c r="C14" s="59">
        <v>0.23699999999999999</v>
      </c>
      <c r="D14" s="60">
        <v>2.2069999999999999</v>
      </c>
      <c r="E14" s="59">
        <v>2.4430000000000001</v>
      </c>
      <c r="F14" s="59">
        <v>4.109</v>
      </c>
      <c r="G14" s="59">
        <v>235.0277423035316</v>
      </c>
      <c r="H14" s="59">
        <v>10.734827180861757</v>
      </c>
      <c r="I14" s="60">
        <v>38.444000000000003</v>
      </c>
      <c r="J14" s="60">
        <v>49.902000000000001</v>
      </c>
      <c r="K14" s="72">
        <v>3.9357164732940722E-2</v>
      </c>
      <c r="L14" s="25"/>
      <c r="M14" s="37"/>
      <c r="N14" s="37"/>
    </row>
    <row r="15" spans="1:19" x14ac:dyDescent="0.25">
      <c r="A15" s="28">
        <v>41221</v>
      </c>
      <c r="B15" s="9">
        <v>92.680999999999997</v>
      </c>
      <c r="C15" s="59">
        <v>0.23200000000000001</v>
      </c>
      <c r="D15" s="59">
        <v>2.206</v>
      </c>
      <c r="E15" s="59">
        <v>2.4369999999999998</v>
      </c>
      <c r="F15" s="59">
        <v>4.2569999999999997</v>
      </c>
      <c r="G15" s="59">
        <v>236.60585323979615</v>
      </c>
      <c r="H15" s="59">
        <v>11.184225767435025</v>
      </c>
      <c r="I15" s="60">
        <v>38.481999999999999</v>
      </c>
      <c r="J15" s="60">
        <v>49.929000000000002</v>
      </c>
      <c r="K15" s="72">
        <v>6.783825595152837E-2</v>
      </c>
      <c r="L15" s="25"/>
      <c r="M15" s="37"/>
      <c r="N15" s="37"/>
    </row>
    <row r="16" spans="1:19" x14ac:dyDescent="0.25">
      <c r="A16" s="28">
        <v>41222</v>
      </c>
      <c r="B16" s="9">
        <v>92.852000000000004</v>
      </c>
      <c r="C16" s="59">
        <v>0.215</v>
      </c>
      <c r="D16" s="59">
        <v>2.2890000000000001</v>
      </c>
      <c r="E16" s="59">
        <v>2.504</v>
      </c>
      <c r="F16" s="59">
        <v>4.1920000000000002</v>
      </c>
      <c r="G16" s="59">
        <v>236.06461600001242</v>
      </c>
      <c r="H16" s="59">
        <v>11.004041839085916</v>
      </c>
      <c r="I16" s="60">
        <v>38.317999999999998</v>
      </c>
      <c r="J16" s="60">
        <v>49.805</v>
      </c>
      <c r="K16" s="72">
        <v>5.5894576543161233E-2</v>
      </c>
      <c r="L16" s="25"/>
      <c r="M16" s="37"/>
      <c r="N16" s="37"/>
    </row>
    <row r="17" spans="1:14" x14ac:dyDescent="0.25">
      <c r="A17" s="28">
        <v>41223</v>
      </c>
      <c r="B17" s="9">
        <v>92.849000000000004</v>
      </c>
      <c r="C17" s="59">
        <v>0.219</v>
      </c>
      <c r="D17" s="59">
        <v>2.2250000000000001</v>
      </c>
      <c r="E17" s="59">
        <v>2.444</v>
      </c>
      <c r="F17" s="59">
        <v>4.1559999999999997</v>
      </c>
      <c r="G17" s="59">
        <v>236.63679906227526</v>
      </c>
      <c r="H17" s="59">
        <v>11.263999128174206</v>
      </c>
      <c r="I17" s="60">
        <v>38.398000000000003</v>
      </c>
      <c r="J17" s="60">
        <v>49.875999999999998</v>
      </c>
      <c r="K17" s="72">
        <v>1.5903488870515677E-2</v>
      </c>
      <c r="L17" s="25"/>
      <c r="M17" s="37"/>
      <c r="N17" s="37"/>
    </row>
    <row r="18" spans="1:14" x14ac:dyDescent="0.25">
      <c r="A18" s="28">
        <v>41224</v>
      </c>
      <c r="B18" s="9">
        <v>93</v>
      </c>
      <c r="C18" s="59">
        <v>0.21199999999999999</v>
      </c>
      <c r="D18" s="59">
        <v>2.2429999999999999</v>
      </c>
      <c r="E18" s="59">
        <v>2.4550000000000001</v>
      </c>
      <c r="F18" s="59">
        <v>4.0890000000000004</v>
      </c>
      <c r="G18" s="59">
        <v>237.43011226080245</v>
      </c>
      <c r="H18" s="59">
        <v>9.8487536139349512</v>
      </c>
      <c r="I18" s="60">
        <v>38.311999999999998</v>
      </c>
      <c r="J18" s="60">
        <v>49.826000000000001</v>
      </c>
      <c r="K18" s="72">
        <v>3.2158422282924815E-2</v>
      </c>
      <c r="L18" s="25"/>
      <c r="M18" s="37"/>
      <c r="N18" s="37"/>
    </row>
    <row r="19" spans="1:14" x14ac:dyDescent="0.25">
      <c r="A19" s="28">
        <v>41225</v>
      </c>
      <c r="B19" s="9">
        <v>93.301000000000002</v>
      </c>
      <c r="C19" s="59">
        <v>0.221</v>
      </c>
      <c r="D19" s="59">
        <v>2.1909999999999998</v>
      </c>
      <c r="E19" s="59">
        <v>2.4119999999999999</v>
      </c>
      <c r="F19" s="59">
        <v>3.8380000000000001</v>
      </c>
      <c r="G19" s="59">
        <v>234.28096913773146</v>
      </c>
      <c r="H19" s="59">
        <v>8.7422476510269345</v>
      </c>
      <c r="I19" s="60">
        <v>38.258000000000003</v>
      </c>
      <c r="J19" s="60">
        <v>49.813000000000002</v>
      </c>
      <c r="K19" s="72">
        <v>1.6176541218252495E-2</v>
      </c>
      <c r="L19" s="25"/>
      <c r="M19" s="37"/>
      <c r="N19" s="37"/>
    </row>
    <row r="20" spans="1:14" x14ac:dyDescent="0.25">
      <c r="A20" s="28">
        <v>41226</v>
      </c>
      <c r="B20" s="9">
        <v>92.647000000000006</v>
      </c>
      <c r="C20" s="59">
        <v>0.16900000000000001</v>
      </c>
      <c r="D20" s="59">
        <v>2.2650000000000001</v>
      </c>
      <c r="E20" s="59">
        <v>2.4350000000000001</v>
      </c>
      <c r="F20" s="59">
        <v>4.2320000000000002</v>
      </c>
      <c r="G20" s="59">
        <v>237.20707181327157</v>
      </c>
      <c r="H20" s="59">
        <v>8.8602736839794485</v>
      </c>
      <c r="I20" s="60">
        <v>38.512999999999998</v>
      </c>
      <c r="J20" s="60">
        <v>49.962000000000003</v>
      </c>
      <c r="K20" s="72">
        <v>2.2019341475433673E-2</v>
      </c>
      <c r="L20" s="25"/>
      <c r="M20" s="37"/>
      <c r="N20" s="37"/>
    </row>
    <row r="21" spans="1:14" x14ac:dyDescent="0.25">
      <c r="A21" s="28">
        <v>41227</v>
      </c>
      <c r="B21" s="9">
        <v>92.739000000000004</v>
      </c>
      <c r="C21" s="59">
        <v>0.20399999999999999</v>
      </c>
      <c r="D21" s="59">
        <v>2.2250000000000001</v>
      </c>
      <c r="E21" s="59">
        <v>2.4289999999999998</v>
      </c>
      <c r="F21" s="59">
        <v>4.2859999999999996</v>
      </c>
      <c r="G21" s="59">
        <v>235.76857115162036</v>
      </c>
      <c r="H21" s="59">
        <v>8.8060686502639403</v>
      </c>
      <c r="I21" s="60">
        <v>38.433999999999997</v>
      </c>
      <c r="J21" s="60">
        <v>49.911000000000001</v>
      </c>
      <c r="K21" s="72">
        <v>4.4561576505860893E-2</v>
      </c>
      <c r="L21" s="25"/>
      <c r="M21" s="37"/>
      <c r="N21" s="37"/>
    </row>
    <row r="22" spans="1:14" x14ac:dyDescent="0.25">
      <c r="A22" s="28">
        <v>41228</v>
      </c>
      <c r="B22" s="9">
        <v>92.93</v>
      </c>
      <c r="C22" s="59">
        <v>0.255</v>
      </c>
      <c r="D22" s="59">
        <v>2.202</v>
      </c>
      <c r="E22" s="59">
        <v>2.456</v>
      </c>
      <c r="F22" s="59">
        <v>4.07</v>
      </c>
      <c r="G22" s="59">
        <v>230.09047446145124</v>
      </c>
      <c r="H22" s="59">
        <v>9.2257279234019673</v>
      </c>
      <c r="I22" s="60">
        <v>38.343000000000004</v>
      </c>
      <c r="J22" s="60">
        <v>49.822000000000003</v>
      </c>
      <c r="K22" s="72">
        <v>5.3818901787734463E-2</v>
      </c>
      <c r="L22" s="25"/>
      <c r="M22" s="37"/>
      <c r="N22" s="37"/>
    </row>
    <row r="23" spans="1:14" x14ac:dyDescent="0.25">
      <c r="A23" s="28">
        <v>41229</v>
      </c>
      <c r="B23" s="9">
        <v>92.905000000000001</v>
      </c>
      <c r="C23" s="59">
        <v>0.25700000000000001</v>
      </c>
      <c r="D23" s="59">
        <v>2.1219999999999999</v>
      </c>
      <c r="E23" s="59">
        <v>2.379</v>
      </c>
      <c r="F23" s="59">
        <v>4.1859999999999999</v>
      </c>
      <c r="G23" s="59">
        <v>232.95920555555554</v>
      </c>
      <c r="H23" s="59">
        <v>11.172595794230119</v>
      </c>
      <c r="I23" s="60">
        <v>38.393000000000001</v>
      </c>
      <c r="J23" s="60">
        <v>49.884999999999998</v>
      </c>
      <c r="K23" s="72">
        <v>1.5421973949162884E-2</v>
      </c>
      <c r="L23" s="25"/>
      <c r="M23" s="37"/>
      <c r="N23" s="37"/>
    </row>
    <row r="24" spans="1:14" x14ac:dyDescent="0.25">
      <c r="A24" s="28">
        <v>41230</v>
      </c>
      <c r="B24" s="9">
        <v>93.135000000000005</v>
      </c>
      <c r="C24" s="59">
        <v>0.27200000000000002</v>
      </c>
      <c r="D24" s="59">
        <v>2.105</v>
      </c>
      <c r="E24" s="59">
        <v>2.3769999999999998</v>
      </c>
      <c r="F24" s="59">
        <v>3.91</v>
      </c>
      <c r="G24" s="59">
        <v>232.03098333333332</v>
      </c>
      <c r="H24" s="59">
        <v>9.0503295846142695</v>
      </c>
      <c r="I24" s="60">
        <v>38.347000000000001</v>
      </c>
      <c r="J24" s="60">
        <v>49.856000000000002</v>
      </c>
      <c r="K24" s="72">
        <v>6.9004161758363467E-3</v>
      </c>
      <c r="L24" s="25"/>
      <c r="M24" s="37"/>
      <c r="N24" s="37"/>
    </row>
    <row r="25" spans="1:14" x14ac:dyDescent="0.25">
      <c r="A25" s="28">
        <v>41231</v>
      </c>
      <c r="B25" s="9">
        <v>93.569000000000003</v>
      </c>
      <c r="C25" s="59">
        <v>0.30499999999999999</v>
      </c>
      <c r="D25" s="59">
        <v>2.0619999999999998</v>
      </c>
      <c r="E25" s="59">
        <v>2.367</v>
      </c>
      <c r="F25" s="59">
        <v>3.5750000000000002</v>
      </c>
      <c r="G25" s="59">
        <v>234.09348333333332</v>
      </c>
      <c r="H25" s="59">
        <v>9.1819766112140169</v>
      </c>
      <c r="I25" s="60">
        <v>38.204000000000001</v>
      </c>
      <c r="J25" s="60">
        <v>49.771000000000001</v>
      </c>
      <c r="K25" s="72">
        <v>1.2604706632297921E-2</v>
      </c>
      <c r="L25" s="25"/>
      <c r="M25" s="37"/>
      <c r="N25" s="37"/>
    </row>
    <row r="26" spans="1:14" x14ac:dyDescent="0.25">
      <c r="A26" s="28">
        <v>41232</v>
      </c>
      <c r="B26" s="9">
        <v>93.641000000000005</v>
      </c>
      <c r="C26" s="59">
        <v>0.30099999999999999</v>
      </c>
      <c r="D26" s="59">
        <v>2.06</v>
      </c>
      <c r="E26" s="59">
        <v>2.3609999999999998</v>
      </c>
      <c r="F26" s="59">
        <v>3.4969999999999999</v>
      </c>
      <c r="G26" s="59">
        <v>235.32471666666663</v>
      </c>
      <c r="H26" s="59">
        <v>10.205315444164249</v>
      </c>
      <c r="I26" s="60">
        <v>38.194000000000003</v>
      </c>
      <c r="J26" s="60">
        <v>49.768000000000001</v>
      </c>
      <c r="K26" s="72">
        <v>1.6853921638313594E-2</v>
      </c>
      <c r="L26" s="25"/>
      <c r="M26" s="37"/>
      <c r="N26" s="37"/>
    </row>
    <row r="27" spans="1:14" x14ac:dyDescent="0.25">
      <c r="A27" s="28">
        <v>41233</v>
      </c>
      <c r="B27" s="9">
        <v>93.245999999999995</v>
      </c>
      <c r="C27" s="59">
        <v>0.312</v>
      </c>
      <c r="D27" s="59">
        <v>2.0550000000000002</v>
      </c>
      <c r="E27" s="59">
        <v>2.3679999999999999</v>
      </c>
      <c r="F27" s="59">
        <v>3.823</v>
      </c>
      <c r="G27" s="59">
        <v>232.53539780448716</v>
      </c>
      <c r="H27" s="59">
        <v>10.414229915155616</v>
      </c>
      <c r="I27" s="60">
        <v>38.335000000000001</v>
      </c>
      <c r="J27" s="60">
        <v>49.853000000000002</v>
      </c>
      <c r="K27" s="72">
        <v>2.3169130164412861E-2</v>
      </c>
      <c r="L27" s="25"/>
      <c r="M27" s="37"/>
      <c r="N27" s="37"/>
    </row>
    <row r="28" spans="1:14" x14ac:dyDescent="0.25">
      <c r="A28" s="28">
        <v>41234</v>
      </c>
      <c r="B28" s="9">
        <v>93.16</v>
      </c>
      <c r="C28" s="59">
        <v>0.34599999999999997</v>
      </c>
      <c r="D28" s="59">
        <v>2.0059999999999998</v>
      </c>
      <c r="E28" s="59">
        <v>2.3519999999999999</v>
      </c>
      <c r="F28" s="59">
        <v>3.9350000000000001</v>
      </c>
      <c r="G28" s="59">
        <v>229.73857024112652</v>
      </c>
      <c r="H28" s="59">
        <v>10.319873008675186</v>
      </c>
      <c r="I28" s="60">
        <v>38.365000000000002</v>
      </c>
      <c r="J28" s="60">
        <v>49.872</v>
      </c>
      <c r="K28" s="72">
        <v>2.4917340526614772E-2</v>
      </c>
      <c r="L28" s="25"/>
      <c r="M28" s="37"/>
      <c r="N28" s="37"/>
    </row>
    <row r="29" spans="1:14" x14ac:dyDescent="0.25">
      <c r="A29" s="28">
        <v>41235</v>
      </c>
      <c r="B29" s="9">
        <v>92.745000000000005</v>
      </c>
      <c r="C29" s="59">
        <v>0.26800000000000002</v>
      </c>
      <c r="D29" s="59">
        <v>2.1760000000000002</v>
      </c>
      <c r="E29" s="59">
        <v>2.444</v>
      </c>
      <c r="F29" s="59">
        <v>4.2210000000000001</v>
      </c>
      <c r="G29" s="59">
        <v>231.92317776427467</v>
      </c>
      <c r="H29" s="59">
        <v>10.514682800352892</v>
      </c>
      <c r="I29" s="60">
        <v>38.438000000000002</v>
      </c>
      <c r="J29" s="60">
        <v>49.892000000000003</v>
      </c>
      <c r="K29" s="72">
        <v>1.6984730826035167E-2</v>
      </c>
      <c r="L29" s="25"/>
      <c r="M29" s="37"/>
      <c r="N29" s="37"/>
    </row>
    <row r="30" spans="1:14" x14ac:dyDescent="0.25">
      <c r="A30" s="28">
        <v>41236</v>
      </c>
      <c r="B30" s="9">
        <v>92.713999999999999</v>
      </c>
      <c r="C30" s="59">
        <v>0.25800000000000001</v>
      </c>
      <c r="D30" s="59">
        <v>2.1970000000000001</v>
      </c>
      <c r="E30" s="59">
        <v>2.4550000000000001</v>
      </c>
      <c r="F30" s="59">
        <v>4.298</v>
      </c>
      <c r="G30" s="59">
        <v>234.25616379224536</v>
      </c>
      <c r="H30" s="59">
        <v>10.501260962756819</v>
      </c>
      <c r="I30" s="60">
        <v>38.418999999999997</v>
      </c>
      <c r="J30" s="60">
        <v>49.878</v>
      </c>
      <c r="K30" s="72">
        <v>2.4410459363411335E-2</v>
      </c>
      <c r="L30" s="25"/>
      <c r="M30" s="37"/>
      <c r="N30" s="37"/>
    </row>
    <row r="31" spans="1:14" x14ac:dyDescent="0.25">
      <c r="A31" s="28">
        <v>41237</v>
      </c>
      <c r="B31" s="9">
        <v>92.751999999999995</v>
      </c>
      <c r="C31" s="59">
        <v>0.25600000000000001</v>
      </c>
      <c r="D31" s="59">
        <v>2.1960000000000002</v>
      </c>
      <c r="E31" s="59">
        <v>2.452</v>
      </c>
      <c r="F31" s="59">
        <v>4.282</v>
      </c>
      <c r="G31" s="59">
        <v>232.20683888888885</v>
      </c>
      <c r="H31" s="59">
        <v>8.9583002021211389</v>
      </c>
      <c r="I31" s="60">
        <v>38.399000000000001</v>
      </c>
      <c r="J31" s="60">
        <v>49.869</v>
      </c>
      <c r="K31" s="72">
        <v>1.0709205917608577E-2</v>
      </c>
      <c r="L31" s="25"/>
      <c r="M31" s="37"/>
      <c r="N31" s="37"/>
    </row>
    <row r="32" spans="1:14" x14ac:dyDescent="0.25">
      <c r="A32" s="28">
        <v>41238</v>
      </c>
      <c r="B32" s="9">
        <v>92.745000000000005</v>
      </c>
      <c r="C32" s="59">
        <v>0.247</v>
      </c>
      <c r="D32" s="59">
        <v>2.2240000000000002</v>
      </c>
      <c r="E32" s="59">
        <v>2.4710000000000001</v>
      </c>
      <c r="F32" s="59">
        <v>4.24</v>
      </c>
      <c r="G32" s="59">
        <v>230.63456111111108</v>
      </c>
      <c r="H32" s="59">
        <v>9.3615398110517258</v>
      </c>
      <c r="I32" s="60">
        <v>38.402000000000001</v>
      </c>
      <c r="J32" s="60">
        <v>49.863</v>
      </c>
      <c r="K32" s="72">
        <v>1.752489713005519E-2</v>
      </c>
      <c r="L32" s="25"/>
      <c r="M32" s="37"/>
      <c r="N32" s="37"/>
    </row>
    <row r="33" spans="1:14" x14ac:dyDescent="0.25">
      <c r="A33" s="28">
        <v>41239</v>
      </c>
      <c r="B33" s="9">
        <v>92.534999999999997</v>
      </c>
      <c r="C33" s="59">
        <v>0.247</v>
      </c>
      <c r="D33" s="59">
        <v>2.2170000000000001</v>
      </c>
      <c r="E33" s="59">
        <v>2.464</v>
      </c>
      <c r="F33" s="59">
        <v>4.4370000000000003</v>
      </c>
      <c r="G33" s="59">
        <v>231.47162222222221</v>
      </c>
      <c r="H33" s="59">
        <v>10.251664911657857</v>
      </c>
      <c r="I33" s="60">
        <v>38.47</v>
      </c>
      <c r="J33" s="60">
        <v>49.905999999999999</v>
      </c>
      <c r="K33" s="72">
        <v>3.0693024397313154E-2</v>
      </c>
      <c r="L33" s="25"/>
      <c r="M33" s="37"/>
      <c r="N33" s="37"/>
    </row>
    <row r="34" spans="1:14" x14ac:dyDescent="0.25">
      <c r="A34" s="28">
        <v>41240</v>
      </c>
      <c r="B34" s="9">
        <v>92.76</v>
      </c>
      <c r="C34" s="59">
        <v>0.246</v>
      </c>
      <c r="D34" s="59">
        <v>2.226</v>
      </c>
      <c r="E34" s="59">
        <v>2.472</v>
      </c>
      <c r="F34" s="59">
        <v>4.2370000000000001</v>
      </c>
      <c r="G34" s="59">
        <v>231.44558888888886</v>
      </c>
      <c r="H34" s="59">
        <v>9.8725850266350417</v>
      </c>
      <c r="I34" s="60">
        <v>38.390999999999998</v>
      </c>
      <c r="J34" s="60">
        <v>49.856999999999999</v>
      </c>
      <c r="K34" s="72">
        <v>3.2065771053776948E-2</v>
      </c>
      <c r="L34" s="25"/>
      <c r="M34" s="37"/>
      <c r="N34" s="37"/>
    </row>
    <row r="35" spans="1:14" x14ac:dyDescent="0.25">
      <c r="A35" s="28">
        <v>41241</v>
      </c>
      <c r="B35" s="9">
        <v>92.784999999999997</v>
      </c>
      <c r="C35" s="59">
        <v>0.224</v>
      </c>
      <c r="D35" s="59">
        <v>2.2429999999999999</v>
      </c>
      <c r="E35" s="59">
        <v>2.4670000000000001</v>
      </c>
      <c r="F35" s="59">
        <v>4.1900000000000004</v>
      </c>
      <c r="G35" s="59">
        <v>232.8071333333333</v>
      </c>
      <c r="H35" s="59">
        <v>8.9513733197752678</v>
      </c>
      <c r="I35" s="60">
        <v>38.396000000000001</v>
      </c>
      <c r="J35" s="60">
        <v>49.866999999999997</v>
      </c>
      <c r="K35" s="72">
        <v>3.6975048878775535E-2</v>
      </c>
      <c r="L35" s="25"/>
      <c r="M35" s="37"/>
      <c r="N35" s="37"/>
    </row>
    <row r="36" spans="1:14" x14ac:dyDescent="0.25">
      <c r="A36" s="28">
        <v>41242</v>
      </c>
      <c r="B36" s="9">
        <v>92.691000000000003</v>
      </c>
      <c r="C36" s="59">
        <v>0.217</v>
      </c>
      <c r="D36" s="59">
        <v>2.3149999999999999</v>
      </c>
      <c r="E36" s="59">
        <v>2.532</v>
      </c>
      <c r="F36" s="59">
        <v>4.2460000000000004</v>
      </c>
      <c r="G36" s="59">
        <v>231.56458021604939</v>
      </c>
      <c r="H36" s="59">
        <v>9.5789625977914667</v>
      </c>
      <c r="I36" s="60">
        <v>38.372999999999998</v>
      </c>
      <c r="J36" s="60">
        <v>49.826000000000001</v>
      </c>
      <c r="K36" s="72">
        <v>5.2843736611291804E-2</v>
      </c>
      <c r="L36" s="25"/>
      <c r="M36" s="37"/>
      <c r="N36" s="37"/>
    </row>
    <row r="37" spans="1:14" ht="15.75" thickBot="1" x14ac:dyDescent="0.3">
      <c r="A37" s="28">
        <v>41243</v>
      </c>
      <c r="B37" s="9">
        <v>92.376999999999995</v>
      </c>
      <c r="C37" s="59">
        <v>0.27400000000000002</v>
      </c>
      <c r="D37" s="59">
        <v>2.194</v>
      </c>
      <c r="E37" s="59">
        <v>2.4670000000000001</v>
      </c>
      <c r="F37" s="59">
        <v>4.5170000000000003</v>
      </c>
      <c r="G37" s="59">
        <v>231.68497112654319</v>
      </c>
      <c r="H37" s="59">
        <v>9.825548134082565</v>
      </c>
      <c r="I37" s="60">
        <v>38.543999999999997</v>
      </c>
      <c r="J37" s="60">
        <v>49.941000000000003</v>
      </c>
      <c r="K37" s="73">
        <v>4.1704530939623993E-2</v>
      </c>
      <c r="L37" s="25"/>
      <c r="M37" s="37"/>
      <c r="N37" s="37"/>
    </row>
    <row r="38" spans="1:14" x14ac:dyDescent="0.25">
      <c r="A38" s="106" t="s">
        <v>18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2"/>
      <c r="M38" s="12"/>
      <c r="N38" s="12"/>
    </row>
    <row r="39" spans="1:14" ht="6.75" customHeight="1" thickBo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38"/>
      <c r="N39" s="38"/>
    </row>
    <row r="40" spans="1:14" x14ac:dyDescent="0.25">
      <c r="A40" s="33" t="s">
        <v>19</v>
      </c>
      <c r="B40" s="14">
        <f t="shared" ref="B40:K40" si="0">+MIN(B8:B37)</f>
        <v>92.376999999999995</v>
      </c>
      <c r="C40" s="14">
        <f t="shared" si="0"/>
        <v>0.16900000000000001</v>
      </c>
      <c r="D40" s="14">
        <f t="shared" si="0"/>
        <v>2.0059999999999998</v>
      </c>
      <c r="E40" s="14">
        <f t="shared" si="0"/>
        <v>2.3519999999999999</v>
      </c>
      <c r="F40" s="14">
        <f t="shared" si="0"/>
        <v>3.4969999999999999</v>
      </c>
      <c r="G40" s="14">
        <f t="shared" si="0"/>
        <v>229.73857024112652</v>
      </c>
      <c r="H40" s="14">
        <f t="shared" si="0"/>
        <v>8.7422476510269345</v>
      </c>
      <c r="I40" s="14">
        <f t="shared" si="0"/>
        <v>38.194000000000003</v>
      </c>
      <c r="J40" s="14">
        <f t="shared" si="0"/>
        <v>49.768000000000001</v>
      </c>
      <c r="K40" s="29">
        <f t="shared" si="0"/>
        <v>6.9004161758363467E-3</v>
      </c>
      <c r="L40" s="15"/>
      <c r="M40" s="124"/>
      <c r="N40" s="125"/>
    </row>
    <row r="41" spans="1:14" x14ac:dyDescent="0.25">
      <c r="A41" s="34" t="s">
        <v>20</v>
      </c>
      <c r="B41" s="16">
        <f t="shared" ref="B41:K41" si="1">+IF(ISERROR(AVERAGE(B8:B37)),"",AVERAGE(B8:B37))</f>
        <v>92.889966666666652</v>
      </c>
      <c r="C41" s="16">
        <f t="shared" si="1"/>
        <v>0.24886666666666671</v>
      </c>
      <c r="D41" s="16">
        <f t="shared" si="1"/>
        <v>2.1932666666666667</v>
      </c>
      <c r="E41" s="16">
        <f t="shared" si="1"/>
        <v>2.4419999999999993</v>
      </c>
      <c r="F41" s="16">
        <f t="shared" si="1"/>
        <v>4.1137666666666659</v>
      </c>
      <c r="G41" s="16">
        <f t="shared" si="1"/>
        <v>234.06670170598724</v>
      </c>
      <c r="H41" s="16">
        <f t="shared" si="1"/>
        <v>10.777485808188127</v>
      </c>
      <c r="I41" s="16">
        <f t="shared" si="1"/>
        <v>38.384266666666669</v>
      </c>
      <c r="J41" s="16">
        <f t="shared" si="1"/>
        <v>49.863499999999995</v>
      </c>
      <c r="K41" s="30">
        <f t="shared" si="1"/>
        <v>2.9609141407934688E-2</v>
      </c>
      <c r="L41" s="15"/>
      <c r="M41" s="126"/>
      <c r="N41" s="127"/>
    </row>
    <row r="42" spans="1:14" x14ac:dyDescent="0.25">
      <c r="A42" s="35" t="s">
        <v>21</v>
      </c>
      <c r="B42" s="17">
        <f t="shared" ref="B42:K42" si="2">+MAX(B8:B37)</f>
        <v>93.641000000000005</v>
      </c>
      <c r="C42" s="17">
        <f t="shared" si="2"/>
        <v>0.34599999999999997</v>
      </c>
      <c r="D42" s="17">
        <f t="shared" si="2"/>
        <v>2.3149999999999999</v>
      </c>
      <c r="E42" s="17">
        <f t="shared" si="2"/>
        <v>2.532</v>
      </c>
      <c r="F42" s="17">
        <f t="shared" si="2"/>
        <v>4.5170000000000003</v>
      </c>
      <c r="G42" s="17">
        <f t="shared" si="2"/>
        <v>238.22605555555555</v>
      </c>
      <c r="H42" s="17">
        <f t="shared" si="2"/>
        <v>16.972079209989992</v>
      </c>
      <c r="I42" s="17">
        <f t="shared" si="2"/>
        <v>38.543999999999997</v>
      </c>
      <c r="J42" s="17">
        <f t="shared" si="2"/>
        <v>49.975999999999999</v>
      </c>
      <c r="K42" s="31">
        <f t="shared" si="2"/>
        <v>6.783825595152837E-2</v>
      </c>
      <c r="L42" s="15"/>
      <c r="M42" s="126"/>
      <c r="N42" s="127"/>
    </row>
    <row r="43" spans="1:14" ht="15.75" thickBot="1" x14ac:dyDescent="0.3">
      <c r="A43" s="36" t="s">
        <v>22</v>
      </c>
      <c r="B43" s="21">
        <f t="shared" ref="B43:K43" si="3">IF(ISERROR(STDEV(B8:B37)),"",STDEV(B8:B37))</f>
        <v>0.27955006748324279</v>
      </c>
      <c r="C43" s="21">
        <f t="shared" si="3"/>
        <v>3.8124780006902309E-2</v>
      </c>
      <c r="D43" s="21">
        <f t="shared" si="3"/>
        <v>7.5692177582141487E-2</v>
      </c>
      <c r="E43" s="21">
        <f t="shared" si="3"/>
        <v>4.747848877704227E-2</v>
      </c>
      <c r="F43" s="21">
        <f t="shared" si="3"/>
        <v>0.22497795805188431</v>
      </c>
      <c r="G43" s="21">
        <f t="shared" si="3"/>
        <v>2.4619534119088584</v>
      </c>
      <c r="H43" s="21">
        <f t="shared" si="3"/>
        <v>2.1274771800499641</v>
      </c>
      <c r="I43" s="21">
        <f t="shared" si="3"/>
        <v>8.4205796071018274E-2</v>
      </c>
      <c r="J43" s="21">
        <f t="shared" si="3"/>
        <v>5.1911562727658227E-2</v>
      </c>
      <c r="K43" s="32">
        <f t="shared" si="3"/>
        <v>1.5508284136967075E-2</v>
      </c>
      <c r="L43" s="15"/>
      <c r="M43" s="128"/>
      <c r="N43" s="129"/>
    </row>
    <row r="44" spans="1:14" ht="6.75" customHeight="1" x14ac:dyDescent="0.2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4" x14ac:dyDescent="0.25">
      <c r="A45" s="20" t="s">
        <v>23</v>
      </c>
      <c r="B45" s="107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9"/>
    </row>
    <row r="46" spans="1:14" x14ac:dyDescent="0.25">
      <c r="A46" s="18"/>
      <c r="B46" s="110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x14ac:dyDescent="0.25">
      <c r="A47" s="18"/>
      <c r="B47" s="110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x14ac:dyDescent="0.25">
      <c r="A48" s="18"/>
      <c r="B48" s="110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x14ac:dyDescent="0.25">
      <c r="A49" s="18"/>
      <c r="B49" s="113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5"/>
    </row>
  </sheetData>
  <protectedRanges>
    <protectedRange sqref="A5:L5 A3:B4 L3:L4" name="Rango1"/>
    <protectedRange sqref="C3:K4" name="Rango1_1"/>
  </protectedRanges>
  <mergeCells count="14">
    <mergeCell ref="A38:K38"/>
    <mergeCell ref="B45:N49"/>
    <mergeCell ref="A1:N1"/>
    <mergeCell ref="A3:B3"/>
    <mergeCell ref="C3:K3"/>
    <mergeCell ref="A4:B4"/>
    <mergeCell ref="C4:K4"/>
    <mergeCell ref="A5:B5"/>
    <mergeCell ref="C5:D5"/>
    <mergeCell ref="M8:N8"/>
    <mergeCell ref="M40:N40"/>
    <mergeCell ref="M41:N41"/>
    <mergeCell ref="M42:N42"/>
    <mergeCell ref="M43:N43"/>
  </mergeCells>
  <dataValidations count="3">
    <dataValidation type="decimal" allowBlank="1" showInputMessage="1" showErrorMessage="1" errorTitle="Error" error="El valor deberá estar entre 0 y 100" sqref="B8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5" bottom="0.42" header="0.31496062992125984" footer="0.31496062992125984"/>
  <pageSetup scale="72" orientation="landscape" r:id="rId1"/>
  <ignoredErrors>
    <ignoredError sqref="B43:L43 B40:L4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view="pageBreakPreview" topLeftCell="A19" zoomScale="60" zoomScaleNormal="100" workbookViewId="0">
      <selection activeCell="L33" sqref="L33"/>
    </sheetView>
  </sheetViews>
  <sheetFormatPr baseColWidth="10" defaultRowHeight="15" x14ac:dyDescent="0.25"/>
  <sheetData>
    <row r="1" spans="1:12" ht="32.25" customHeight="1" x14ac:dyDescent="0.25">
      <c r="A1" s="139" t="s">
        <v>27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2" x14ac:dyDescent="0.25">
      <c r="A2" s="121" t="s">
        <v>1</v>
      </c>
      <c r="B2" s="142"/>
      <c r="C2" s="120" t="s">
        <v>26</v>
      </c>
      <c r="D2" s="120"/>
      <c r="E2" s="120"/>
      <c r="F2" s="120"/>
      <c r="G2" s="120"/>
      <c r="H2" s="120"/>
      <c r="I2" s="120"/>
      <c r="J2" s="120"/>
      <c r="K2" s="120"/>
    </row>
    <row r="3" spans="1:12" x14ac:dyDescent="0.25">
      <c r="A3" s="121" t="s">
        <v>2</v>
      </c>
      <c r="B3" s="142"/>
      <c r="C3" s="120" t="s">
        <v>24</v>
      </c>
      <c r="D3" s="120"/>
      <c r="E3" s="120"/>
      <c r="F3" s="120"/>
      <c r="G3" s="120"/>
      <c r="H3" s="120"/>
      <c r="I3" s="120"/>
      <c r="J3" s="120"/>
      <c r="K3" s="120"/>
    </row>
    <row r="4" spans="1:12" x14ac:dyDescent="0.25">
      <c r="A4" s="121" t="s">
        <v>3</v>
      </c>
      <c r="B4" s="121"/>
      <c r="C4" s="120" t="s">
        <v>4</v>
      </c>
      <c r="D4" s="120"/>
      <c r="E4" s="22"/>
      <c r="F4" s="22"/>
      <c r="G4" s="22"/>
      <c r="H4" s="22"/>
      <c r="I4" s="22"/>
      <c r="J4" s="22"/>
      <c r="K4" s="22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39" thickBot="1" x14ac:dyDescent="0.3">
      <c r="A6" s="49" t="s">
        <v>5</v>
      </c>
      <c r="B6" s="47" t="s">
        <v>6</v>
      </c>
      <c r="C6" s="47" t="s">
        <v>7</v>
      </c>
      <c r="D6" s="47" t="s">
        <v>8</v>
      </c>
      <c r="E6" s="48" t="s">
        <v>9</v>
      </c>
      <c r="F6" s="47" t="s">
        <v>10</v>
      </c>
      <c r="G6" s="47" t="s">
        <v>11</v>
      </c>
      <c r="H6" s="47" t="s">
        <v>12</v>
      </c>
      <c r="I6" s="47" t="s">
        <v>13</v>
      </c>
      <c r="J6" s="47" t="s">
        <v>14</v>
      </c>
      <c r="K6" s="88" t="s">
        <v>15</v>
      </c>
      <c r="L6" s="89"/>
    </row>
    <row r="7" spans="1:12" x14ac:dyDescent="0.25">
      <c r="A7" s="82">
        <v>41214</v>
      </c>
      <c r="B7" s="52"/>
      <c r="C7" s="53"/>
      <c r="D7" s="53"/>
      <c r="E7" s="53"/>
      <c r="F7" s="54"/>
      <c r="G7" s="65">
        <v>244.87373888888885</v>
      </c>
      <c r="H7" s="65">
        <v>44.681331271536685</v>
      </c>
      <c r="I7" s="52"/>
      <c r="J7" s="54"/>
      <c r="K7" s="74">
        <v>0.2185408481374389</v>
      </c>
    </row>
    <row r="8" spans="1:12" x14ac:dyDescent="0.25">
      <c r="A8" s="83">
        <v>41215</v>
      </c>
      <c r="B8" s="55"/>
      <c r="C8" s="56"/>
      <c r="D8" s="56"/>
      <c r="E8" s="56"/>
      <c r="F8" s="57"/>
      <c r="G8" s="66">
        <v>244.18460555555555</v>
      </c>
      <c r="H8" s="66">
        <v>43.043976818655587</v>
      </c>
      <c r="I8" s="55"/>
      <c r="J8" s="57"/>
      <c r="K8" s="75">
        <v>0.13998512054659587</v>
      </c>
    </row>
    <row r="9" spans="1:12" x14ac:dyDescent="0.25">
      <c r="A9" s="83">
        <v>41216</v>
      </c>
      <c r="B9" s="55"/>
      <c r="C9" s="56"/>
      <c r="D9" s="56"/>
      <c r="E9" s="56"/>
      <c r="F9" s="57"/>
      <c r="G9" s="66">
        <v>243.02115555555554</v>
      </c>
      <c r="H9" s="66">
        <v>54.861539727375401</v>
      </c>
      <c r="I9" s="55"/>
      <c r="J9" s="57"/>
      <c r="K9" s="75">
        <v>0.21691931392114877</v>
      </c>
    </row>
    <row r="10" spans="1:12" x14ac:dyDescent="0.25">
      <c r="A10" s="83">
        <v>41217</v>
      </c>
      <c r="B10" s="55"/>
      <c r="C10" s="56"/>
      <c r="D10" s="56"/>
      <c r="E10" s="56"/>
      <c r="F10" s="57"/>
      <c r="G10" s="66">
        <v>244.02826666666664</v>
      </c>
      <c r="H10" s="66">
        <v>54.51082777748848</v>
      </c>
      <c r="I10" s="55"/>
      <c r="J10" s="57"/>
      <c r="K10" s="75">
        <v>0.12982948316700776</v>
      </c>
    </row>
    <row r="11" spans="1:12" x14ac:dyDescent="0.25">
      <c r="A11" s="83">
        <v>41218</v>
      </c>
      <c r="B11" s="55"/>
      <c r="C11" s="56"/>
      <c r="D11" s="56"/>
      <c r="E11" s="56"/>
      <c r="F11" s="57"/>
      <c r="G11" s="66">
        <v>243.41716666666665</v>
      </c>
      <c r="H11" s="66">
        <v>39.740187810208191</v>
      </c>
      <c r="I11" s="55"/>
      <c r="J11" s="57"/>
      <c r="K11" s="75">
        <v>0.14115385389813503</v>
      </c>
    </row>
    <row r="12" spans="1:12" x14ac:dyDescent="0.25">
      <c r="A12" s="83">
        <v>41219</v>
      </c>
      <c r="B12" s="55"/>
      <c r="C12" s="56"/>
      <c r="D12" s="56"/>
      <c r="E12" s="56"/>
      <c r="F12" s="57"/>
      <c r="G12" s="66">
        <v>244.19457222222221</v>
      </c>
      <c r="H12" s="66">
        <v>21.296914622369147</v>
      </c>
      <c r="I12" s="55"/>
      <c r="J12" s="57"/>
      <c r="K12" s="75">
        <v>0.47884393467434622</v>
      </c>
    </row>
    <row r="13" spans="1:12" x14ac:dyDescent="0.25">
      <c r="A13" s="83">
        <v>41220</v>
      </c>
      <c r="B13" s="55"/>
      <c r="C13" s="56"/>
      <c r="D13" s="56"/>
      <c r="E13" s="56"/>
      <c r="F13" s="57"/>
      <c r="G13" s="66">
        <v>244.19457222222221</v>
      </c>
      <c r="H13" s="66">
        <v>14.089179921672768</v>
      </c>
      <c r="I13" s="55"/>
      <c r="J13" s="57"/>
      <c r="K13" s="75">
        <v>0.20486977514865523</v>
      </c>
    </row>
    <row r="14" spans="1:12" x14ac:dyDescent="0.25">
      <c r="A14" s="83">
        <v>41221</v>
      </c>
      <c r="B14" s="55"/>
      <c r="C14" s="56"/>
      <c r="D14" s="56"/>
      <c r="E14" s="56"/>
      <c r="F14" s="57"/>
      <c r="G14" s="66">
        <v>252.94385377777775</v>
      </c>
      <c r="H14" s="66">
        <v>14.029800507537205</v>
      </c>
      <c r="I14" s="55"/>
      <c r="J14" s="57"/>
      <c r="K14" s="75">
        <v>0.32547259522307714</v>
      </c>
    </row>
    <row r="15" spans="1:12" x14ac:dyDescent="0.25">
      <c r="A15" s="83">
        <v>41222</v>
      </c>
      <c r="B15" s="55"/>
      <c r="C15" s="56"/>
      <c r="D15" s="56"/>
      <c r="E15" s="56"/>
      <c r="F15" s="57"/>
      <c r="G15" s="66">
        <v>252.94385377777775</v>
      </c>
      <c r="H15" s="66">
        <v>13.469790970865146</v>
      </c>
      <c r="I15" s="55"/>
      <c r="J15" s="57"/>
      <c r="K15" s="75">
        <v>0.35292089117452691</v>
      </c>
    </row>
    <row r="16" spans="1:12" x14ac:dyDescent="0.25">
      <c r="A16" s="83">
        <v>41223</v>
      </c>
      <c r="B16" s="55"/>
      <c r="C16" s="56"/>
      <c r="D16" s="56"/>
      <c r="E16" s="56"/>
      <c r="F16" s="57"/>
      <c r="G16" s="66">
        <v>258.22882727777778</v>
      </c>
      <c r="H16" s="66">
        <v>12.817982976119639</v>
      </c>
      <c r="I16" s="55"/>
      <c r="J16" s="57"/>
      <c r="K16" s="75">
        <v>9.4487724593077443E-2</v>
      </c>
    </row>
    <row r="17" spans="1:11" x14ac:dyDescent="0.25">
      <c r="A17" s="83">
        <v>41224</v>
      </c>
      <c r="B17" s="55"/>
      <c r="C17" s="56"/>
      <c r="D17" s="56"/>
      <c r="E17" s="56"/>
      <c r="F17" s="57"/>
      <c r="G17" s="66">
        <v>245.34143888888886</v>
      </c>
      <c r="H17" s="66">
        <v>11.174193111125399</v>
      </c>
      <c r="I17" s="55"/>
      <c r="J17" s="57"/>
      <c r="K17" s="75">
        <v>0.32632847498056961</v>
      </c>
    </row>
    <row r="18" spans="1:11" x14ac:dyDescent="0.25">
      <c r="A18" s="83">
        <v>41225</v>
      </c>
      <c r="B18" s="55"/>
      <c r="C18" s="56"/>
      <c r="D18" s="56"/>
      <c r="E18" s="56"/>
      <c r="F18" s="57"/>
      <c r="G18" s="66">
        <v>243.96225611111109</v>
      </c>
      <c r="H18" s="66">
        <v>10.710744676189103</v>
      </c>
      <c r="I18" s="55"/>
      <c r="J18" s="57"/>
      <c r="K18" s="75">
        <v>8.9751479387697106E-2</v>
      </c>
    </row>
    <row r="19" spans="1:11" x14ac:dyDescent="0.25">
      <c r="A19" s="83">
        <v>41226</v>
      </c>
      <c r="B19" s="55"/>
      <c r="C19" s="56"/>
      <c r="D19" s="56"/>
      <c r="E19" s="56"/>
      <c r="F19" s="57"/>
      <c r="G19" s="66">
        <v>248.34799999999998</v>
      </c>
      <c r="H19" s="66">
        <v>10.672498723066612</v>
      </c>
      <c r="I19" s="55"/>
      <c r="J19" s="57"/>
      <c r="K19" s="75">
        <v>0.2586828535782813</v>
      </c>
    </row>
    <row r="20" spans="1:11" x14ac:dyDescent="0.25">
      <c r="A20" s="83">
        <v>41227</v>
      </c>
      <c r="B20" s="55"/>
      <c r="C20" s="56"/>
      <c r="D20" s="56"/>
      <c r="E20" s="56"/>
      <c r="F20" s="57"/>
      <c r="G20" s="66">
        <v>243.6769611111111</v>
      </c>
      <c r="H20" s="66">
        <v>10.915190485203532</v>
      </c>
      <c r="I20" s="55"/>
      <c r="J20" s="57"/>
      <c r="K20" s="75">
        <v>0.15545188433427704</v>
      </c>
    </row>
    <row r="21" spans="1:11" x14ac:dyDescent="0.25">
      <c r="A21" s="83">
        <v>41228</v>
      </c>
      <c r="B21" s="55"/>
      <c r="C21" s="56"/>
      <c r="D21" s="56"/>
      <c r="E21" s="56"/>
      <c r="F21" s="57"/>
      <c r="G21" s="66">
        <v>237.18318833333331</v>
      </c>
      <c r="H21" s="66">
        <v>12.148299717246323</v>
      </c>
      <c r="I21" s="55"/>
      <c r="J21" s="57"/>
      <c r="K21" s="75">
        <v>0.35349430401880705</v>
      </c>
    </row>
    <row r="22" spans="1:11" x14ac:dyDescent="0.25">
      <c r="A22" s="83">
        <v>41229</v>
      </c>
      <c r="B22" s="55"/>
      <c r="C22" s="56"/>
      <c r="D22" s="56"/>
      <c r="E22" s="56"/>
      <c r="F22" s="57"/>
      <c r="G22" s="66">
        <v>242.87100555555554</v>
      </c>
      <c r="H22" s="66">
        <v>12.581602986653644</v>
      </c>
      <c r="I22" s="55"/>
      <c r="J22" s="57"/>
      <c r="K22" s="75">
        <v>0.10603650664960156</v>
      </c>
    </row>
    <row r="23" spans="1:11" x14ac:dyDescent="0.25">
      <c r="A23" s="83">
        <v>41230</v>
      </c>
      <c r="B23" s="55"/>
      <c r="C23" s="56"/>
      <c r="D23" s="56"/>
      <c r="E23" s="56"/>
      <c r="F23" s="57"/>
      <c r="G23" s="66">
        <v>248.37109999999998</v>
      </c>
      <c r="H23" s="66">
        <v>11.191383726978708</v>
      </c>
      <c r="I23" s="55"/>
      <c r="J23" s="57"/>
      <c r="K23" s="75">
        <v>3.1822569306174532E-2</v>
      </c>
    </row>
    <row r="24" spans="1:11" x14ac:dyDescent="0.25">
      <c r="A24" s="83">
        <v>41231</v>
      </c>
      <c r="B24" s="55"/>
      <c r="C24" s="56"/>
      <c r="D24" s="56"/>
      <c r="E24" s="56"/>
      <c r="F24" s="57"/>
      <c r="G24" s="66">
        <v>242.43456111111109</v>
      </c>
      <c r="H24" s="66">
        <v>10.460528659820556</v>
      </c>
      <c r="I24" s="55"/>
      <c r="J24" s="57"/>
      <c r="K24" s="75">
        <v>5.7303919080503488E-2</v>
      </c>
    </row>
    <row r="25" spans="1:11" x14ac:dyDescent="0.25">
      <c r="A25" s="83">
        <v>41232</v>
      </c>
      <c r="B25" s="55"/>
      <c r="C25" s="56"/>
      <c r="D25" s="56"/>
      <c r="E25" s="56"/>
      <c r="F25" s="57"/>
      <c r="G25" s="66">
        <v>254.25722333333331</v>
      </c>
      <c r="H25" s="66">
        <v>11.79351981649984</v>
      </c>
      <c r="I25" s="55"/>
      <c r="J25" s="57"/>
      <c r="K25" s="75">
        <v>8.0429550327791172E-2</v>
      </c>
    </row>
    <row r="26" spans="1:11" x14ac:dyDescent="0.25">
      <c r="A26" s="83">
        <v>41233</v>
      </c>
      <c r="B26" s="55"/>
      <c r="C26" s="56"/>
      <c r="D26" s="56"/>
      <c r="E26" s="56"/>
      <c r="F26" s="57"/>
      <c r="G26" s="66">
        <v>242.98746111111109</v>
      </c>
      <c r="H26" s="66">
        <v>13.00180143086232</v>
      </c>
      <c r="I26" s="55"/>
      <c r="J26" s="57"/>
      <c r="K26" s="75">
        <v>0.17155435517508696</v>
      </c>
    </row>
    <row r="27" spans="1:11" x14ac:dyDescent="0.25">
      <c r="A27" s="83">
        <v>41234</v>
      </c>
      <c r="B27" s="55"/>
      <c r="C27" s="56"/>
      <c r="D27" s="56"/>
      <c r="E27" s="56"/>
      <c r="F27" s="57"/>
      <c r="G27" s="66">
        <v>234.25491666666665</v>
      </c>
      <c r="H27" s="66">
        <v>12.213335620233982</v>
      </c>
      <c r="I27" s="55"/>
      <c r="J27" s="57"/>
      <c r="K27" s="75">
        <v>0.18729750806393633</v>
      </c>
    </row>
    <row r="28" spans="1:11" x14ac:dyDescent="0.25">
      <c r="A28" s="83">
        <v>41235</v>
      </c>
      <c r="B28" s="55"/>
      <c r="C28" s="56"/>
      <c r="D28" s="56"/>
      <c r="E28" s="56"/>
      <c r="F28" s="57"/>
      <c r="G28" s="66">
        <v>239.87599999999998</v>
      </c>
      <c r="H28" s="66">
        <v>12.266057404842906</v>
      </c>
      <c r="I28" s="55"/>
      <c r="J28" s="57"/>
      <c r="K28" s="75">
        <v>8.820586574141441E-2</v>
      </c>
    </row>
    <row r="29" spans="1:11" x14ac:dyDescent="0.25">
      <c r="A29" s="83">
        <v>41236</v>
      </c>
      <c r="B29" s="55"/>
      <c r="C29" s="56"/>
      <c r="D29" s="56"/>
      <c r="E29" s="56"/>
      <c r="F29" s="57"/>
      <c r="G29" s="66">
        <v>250.92265922222219</v>
      </c>
      <c r="H29" s="66">
        <v>13.282248163352451</v>
      </c>
      <c r="I29" s="55"/>
      <c r="J29" s="57"/>
      <c r="K29" s="75">
        <v>0.16665198992717409</v>
      </c>
    </row>
    <row r="30" spans="1:11" x14ac:dyDescent="0.25">
      <c r="A30" s="83">
        <v>41237</v>
      </c>
      <c r="B30" s="55"/>
      <c r="C30" s="56"/>
      <c r="D30" s="56"/>
      <c r="E30" s="56"/>
      <c r="F30" s="57"/>
      <c r="G30" s="66">
        <v>247.97081666666665</v>
      </c>
      <c r="H30" s="66">
        <v>10.715346482552862</v>
      </c>
      <c r="I30" s="55"/>
      <c r="J30" s="57"/>
      <c r="K30" s="75">
        <v>7.9490341010027568E-2</v>
      </c>
    </row>
    <row r="31" spans="1:11" x14ac:dyDescent="0.25">
      <c r="A31" s="83">
        <v>41238</v>
      </c>
      <c r="B31" s="55"/>
      <c r="C31" s="56"/>
      <c r="D31" s="56"/>
      <c r="E31" s="56"/>
      <c r="F31" s="57"/>
      <c r="G31" s="66">
        <v>233.33682777777776</v>
      </c>
      <c r="H31" s="66">
        <v>12.506205828505323</v>
      </c>
      <c r="I31" s="55"/>
      <c r="J31" s="57"/>
      <c r="K31" s="75">
        <v>9.5586828194521037E-2</v>
      </c>
    </row>
    <row r="32" spans="1:11" x14ac:dyDescent="0.25">
      <c r="A32" s="83">
        <v>41239</v>
      </c>
      <c r="B32" s="55"/>
      <c r="C32" s="56"/>
      <c r="D32" s="56"/>
      <c r="E32" s="56"/>
      <c r="F32" s="57"/>
      <c r="G32" s="66">
        <v>234.79352222222218</v>
      </c>
      <c r="H32" s="66">
        <v>12.773195435324368</v>
      </c>
      <c r="I32" s="55"/>
      <c r="J32" s="57"/>
      <c r="K32" s="75">
        <v>0.29597820168703898</v>
      </c>
    </row>
    <row r="33" spans="1:11" x14ac:dyDescent="0.25">
      <c r="A33" s="83">
        <v>41240</v>
      </c>
      <c r="B33" s="55"/>
      <c r="C33" s="56"/>
      <c r="D33" s="56"/>
      <c r="E33" s="56"/>
      <c r="F33" s="57"/>
      <c r="G33" s="66">
        <v>242.58259999999999</v>
      </c>
      <c r="H33" s="66">
        <v>12.502267021367958</v>
      </c>
      <c r="I33" s="55"/>
      <c r="J33" s="57"/>
      <c r="K33" s="75">
        <v>0.15904362575829947</v>
      </c>
    </row>
    <row r="34" spans="1:11" x14ac:dyDescent="0.25">
      <c r="A34" s="83">
        <v>41241</v>
      </c>
      <c r="B34" s="55"/>
      <c r="C34" s="56"/>
      <c r="D34" s="56"/>
      <c r="E34" s="56"/>
      <c r="F34" s="57"/>
      <c r="G34" s="66">
        <v>246.66269444444441</v>
      </c>
      <c r="H34" s="66">
        <v>11.462772483028255</v>
      </c>
      <c r="I34" s="55"/>
      <c r="J34" s="57"/>
      <c r="K34" s="75">
        <v>0.15411045864166956</v>
      </c>
    </row>
    <row r="35" spans="1:11" x14ac:dyDescent="0.25">
      <c r="A35" s="83">
        <v>41242</v>
      </c>
      <c r="B35" s="55"/>
      <c r="C35" s="56"/>
      <c r="D35" s="56"/>
      <c r="E35" s="56"/>
      <c r="F35" s="57"/>
      <c r="G35" s="66">
        <v>241.89052277777776</v>
      </c>
      <c r="H35" s="66">
        <v>12.784930974694548</v>
      </c>
      <c r="I35" s="55"/>
      <c r="J35" s="57"/>
      <c r="K35" s="75">
        <v>0.21850638283934817</v>
      </c>
    </row>
    <row r="36" spans="1:11" ht="15.75" thickBot="1" x14ac:dyDescent="0.3">
      <c r="A36" s="76">
        <v>41243</v>
      </c>
      <c r="B36" s="77"/>
      <c r="C36" s="78"/>
      <c r="D36" s="78"/>
      <c r="E36" s="78"/>
      <c r="F36" s="79"/>
      <c r="G36" s="80">
        <v>243.07298888888886</v>
      </c>
      <c r="H36" s="80">
        <v>12.680600486521294</v>
      </c>
      <c r="I36" s="77"/>
      <c r="J36" s="79"/>
      <c r="K36" s="81">
        <v>0.33242533349305997</v>
      </c>
    </row>
    <row r="37" spans="1:1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15.75" thickBot="1" x14ac:dyDescent="0.3">
      <c r="A38" s="43" t="s">
        <v>21</v>
      </c>
      <c r="B38" s="21"/>
      <c r="C38" s="44"/>
      <c r="D38" s="44"/>
      <c r="E38" s="44"/>
      <c r="F38" s="44"/>
      <c r="G38" s="44">
        <f>+MAX(G7:G36)</f>
        <v>258.22882727777778</v>
      </c>
      <c r="H38" s="44">
        <f>+MAX(H7:H36)</f>
        <v>54.861539727375401</v>
      </c>
      <c r="I38" s="44"/>
      <c r="J38" s="44"/>
      <c r="K38" s="44">
        <f>+MAX(K7:K36)</f>
        <v>0.47884393467434622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30"/>
      <c r="C40" s="131"/>
      <c r="D40" s="131"/>
      <c r="E40" s="131"/>
      <c r="F40" s="131"/>
      <c r="G40" s="131"/>
      <c r="H40" s="131"/>
      <c r="I40" s="131"/>
      <c r="J40" s="131"/>
      <c r="K40" s="132"/>
    </row>
    <row r="41" spans="1:11" x14ac:dyDescent="0.25">
      <c r="A41" s="18"/>
      <c r="B41" s="133"/>
      <c r="C41" s="134"/>
      <c r="D41" s="134"/>
      <c r="E41" s="134"/>
      <c r="F41" s="134"/>
      <c r="G41" s="134"/>
      <c r="H41" s="134"/>
      <c r="I41" s="134"/>
      <c r="J41" s="134"/>
      <c r="K41" s="135"/>
    </row>
    <row r="42" spans="1:11" x14ac:dyDescent="0.25">
      <c r="A42" s="18"/>
      <c r="B42" s="133"/>
      <c r="C42" s="134"/>
      <c r="D42" s="134"/>
      <c r="E42" s="134"/>
      <c r="F42" s="134"/>
      <c r="G42" s="134"/>
      <c r="H42" s="134"/>
      <c r="I42" s="134"/>
      <c r="J42" s="134"/>
      <c r="K42" s="135"/>
    </row>
    <row r="43" spans="1:11" x14ac:dyDescent="0.25">
      <c r="A43" s="18"/>
      <c r="B43" s="133"/>
      <c r="C43" s="134"/>
      <c r="D43" s="134"/>
      <c r="E43" s="134"/>
      <c r="F43" s="134"/>
      <c r="G43" s="134"/>
      <c r="H43" s="134"/>
      <c r="I43" s="134"/>
      <c r="J43" s="134"/>
      <c r="K43" s="135"/>
    </row>
    <row r="44" spans="1:11" x14ac:dyDescent="0.25">
      <c r="A44" s="18"/>
      <c r="B44" s="136"/>
      <c r="C44" s="137"/>
      <c r="D44" s="137"/>
      <c r="E44" s="137"/>
      <c r="F44" s="137"/>
      <c r="G44" s="137"/>
      <c r="H44" s="137"/>
      <c r="I44" s="137"/>
      <c r="J44" s="137"/>
      <c r="K44" s="138"/>
    </row>
  </sheetData>
  <protectedRanges>
    <protectedRange sqref="A2:B4" name="Rango1"/>
    <protectedRange sqref="C4:K4" name="Rango1_1"/>
    <protectedRange sqref="C2:K3" name="Rango1_1_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topLeftCell="A10" zoomScale="60" zoomScaleNormal="100" workbookViewId="0">
      <selection activeCell="M28" sqref="M28"/>
    </sheetView>
  </sheetViews>
  <sheetFormatPr baseColWidth="10" defaultRowHeight="15" x14ac:dyDescent="0.25"/>
  <sheetData>
    <row r="1" spans="1:11" ht="32.25" customHeight="1" x14ac:dyDescent="0.25">
      <c r="A1" s="152" t="s">
        <v>28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x14ac:dyDescent="0.25">
      <c r="A2" s="121" t="s">
        <v>1</v>
      </c>
      <c r="B2" s="142"/>
      <c r="C2" s="120" t="s">
        <v>26</v>
      </c>
      <c r="D2" s="120"/>
      <c r="E2" s="120"/>
      <c r="F2" s="120"/>
      <c r="G2" s="120"/>
      <c r="H2" s="120"/>
      <c r="I2" s="120"/>
      <c r="J2" s="120"/>
      <c r="K2" s="120"/>
    </row>
    <row r="3" spans="1:11" x14ac:dyDescent="0.25">
      <c r="A3" s="121" t="s">
        <v>2</v>
      </c>
      <c r="B3" s="142"/>
      <c r="C3" s="120" t="s">
        <v>24</v>
      </c>
      <c r="D3" s="120"/>
      <c r="E3" s="120"/>
      <c r="F3" s="120"/>
      <c r="G3" s="120"/>
      <c r="H3" s="120"/>
      <c r="I3" s="120"/>
      <c r="J3" s="120"/>
      <c r="K3" s="120"/>
    </row>
    <row r="4" spans="1:11" x14ac:dyDescent="0.25">
      <c r="A4" s="121" t="s">
        <v>3</v>
      </c>
      <c r="B4" s="121"/>
      <c r="C4" s="120" t="s">
        <v>4</v>
      </c>
      <c r="D4" s="120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2" t="s">
        <v>5</v>
      </c>
      <c r="B6" s="45" t="s">
        <v>6</v>
      </c>
      <c r="C6" s="45" t="s">
        <v>7</v>
      </c>
      <c r="D6" s="45" t="s">
        <v>8</v>
      </c>
      <c r="E6" s="46" t="s">
        <v>9</v>
      </c>
      <c r="F6" s="45" t="s">
        <v>10</v>
      </c>
      <c r="G6" s="45" t="s">
        <v>11</v>
      </c>
      <c r="H6" s="45" t="s">
        <v>12</v>
      </c>
      <c r="I6" s="45" t="s">
        <v>13</v>
      </c>
      <c r="J6" s="45" t="s">
        <v>14</v>
      </c>
      <c r="K6" s="90" t="s">
        <v>15</v>
      </c>
    </row>
    <row r="7" spans="1:11" x14ac:dyDescent="0.25">
      <c r="A7" s="50">
        <v>41214</v>
      </c>
      <c r="B7" s="52"/>
      <c r="C7" s="53"/>
      <c r="D7" s="53"/>
      <c r="E7" s="53"/>
      <c r="F7" s="54"/>
      <c r="G7" s="62">
        <v>229.63646666666665</v>
      </c>
      <c r="H7" s="62">
        <v>8.543637243906657</v>
      </c>
      <c r="I7" s="52"/>
      <c r="J7" s="54"/>
      <c r="K7" s="84">
        <v>0</v>
      </c>
    </row>
    <row r="8" spans="1:11" x14ac:dyDescent="0.25">
      <c r="A8" s="51">
        <v>41215</v>
      </c>
      <c r="B8" s="55"/>
      <c r="C8" s="56"/>
      <c r="D8" s="56"/>
      <c r="E8" s="56"/>
      <c r="F8" s="57"/>
      <c r="G8" s="63">
        <v>229.12915555555554</v>
      </c>
      <c r="H8" s="63">
        <v>8.0746777834858712</v>
      </c>
      <c r="I8" s="55"/>
      <c r="J8" s="57"/>
      <c r="K8" s="85">
        <v>0</v>
      </c>
    </row>
    <row r="9" spans="1:11" x14ac:dyDescent="0.25">
      <c r="A9" s="51">
        <v>41216</v>
      </c>
      <c r="B9" s="55"/>
      <c r="C9" s="56"/>
      <c r="D9" s="56"/>
      <c r="E9" s="56"/>
      <c r="F9" s="57"/>
      <c r="G9" s="63">
        <v>230.87457777777774</v>
      </c>
      <c r="H9" s="63">
        <v>9.4316409083601815</v>
      </c>
      <c r="I9" s="55"/>
      <c r="J9" s="57"/>
      <c r="K9" s="85">
        <v>0</v>
      </c>
    </row>
    <row r="10" spans="1:11" x14ac:dyDescent="0.25">
      <c r="A10" s="51">
        <v>41217</v>
      </c>
      <c r="B10" s="55"/>
      <c r="C10" s="56"/>
      <c r="D10" s="56"/>
      <c r="E10" s="56"/>
      <c r="F10" s="57"/>
      <c r="G10" s="63">
        <v>230.32068333333331</v>
      </c>
      <c r="H10" s="68">
        <v>9.3638220034444135</v>
      </c>
      <c r="I10" s="55"/>
      <c r="J10" s="57"/>
      <c r="K10" s="85">
        <v>0</v>
      </c>
    </row>
    <row r="11" spans="1:11" x14ac:dyDescent="0.25">
      <c r="A11" s="51">
        <v>41218</v>
      </c>
      <c r="B11" s="55"/>
      <c r="C11" s="56"/>
      <c r="D11" s="56"/>
      <c r="E11" s="56"/>
      <c r="F11" s="57"/>
      <c r="G11" s="63">
        <v>232.07556666666665</v>
      </c>
      <c r="H11" s="63">
        <v>8.8964372166941157</v>
      </c>
      <c r="I11" s="55"/>
      <c r="J11" s="57"/>
      <c r="K11" s="85">
        <v>0</v>
      </c>
    </row>
    <row r="12" spans="1:11" x14ac:dyDescent="0.25">
      <c r="A12" s="51">
        <v>41219</v>
      </c>
      <c r="B12" s="55"/>
      <c r="C12" s="56"/>
      <c r="D12" s="56"/>
      <c r="E12" s="56"/>
      <c r="F12" s="57"/>
      <c r="G12" s="63">
        <v>230.71845055555553</v>
      </c>
      <c r="H12" s="63">
        <v>8.3525494254342565</v>
      </c>
      <c r="I12" s="55"/>
      <c r="J12" s="57"/>
      <c r="K12" s="85">
        <v>0</v>
      </c>
    </row>
    <row r="13" spans="1:11" x14ac:dyDescent="0.25">
      <c r="A13" s="51">
        <v>41220</v>
      </c>
      <c r="B13" s="55"/>
      <c r="C13" s="56"/>
      <c r="D13" s="56"/>
      <c r="E13" s="56"/>
      <c r="F13" s="57"/>
      <c r="G13" s="63">
        <v>227.55783388888887</v>
      </c>
      <c r="H13" s="63">
        <v>8.0518571153039975</v>
      </c>
      <c r="I13" s="55"/>
      <c r="J13" s="57"/>
      <c r="K13" s="85">
        <v>0</v>
      </c>
    </row>
    <row r="14" spans="1:11" x14ac:dyDescent="0.25">
      <c r="A14" s="51">
        <v>41221</v>
      </c>
      <c r="B14" s="55"/>
      <c r="C14" s="56"/>
      <c r="D14" s="56"/>
      <c r="E14" s="56"/>
      <c r="F14" s="57"/>
      <c r="G14" s="63">
        <v>231.89525499999996</v>
      </c>
      <c r="H14" s="63">
        <v>8.39859231859948</v>
      </c>
      <c r="I14" s="55"/>
      <c r="J14" s="57"/>
      <c r="K14" s="85">
        <v>0</v>
      </c>
    </row>
    <row r="15" spans="1:11" x14ac:dyDescent="0.25">
      <c r="A15" s="51">
        <v>41222</v>
      </c>
      <c r="B15" s="55"/>
      <c r="C15" s="56"/>
      <c r="D15" s="56"/>
      <c r="E15" s="56"/>
      <c r="F15" s="57"/>
      <c r="G15" s="63">
        <v>227.55783388888887</v>
      </c>
      <c r="H15" s="63">
        <v>9.3642861816156877</v>
      </c>
      <c r="I15" s="55"/>
      <c r="J15" s="57"/>
      <c r="K15" s="85">
        <v>0</v>
      </c>
    </row>
    <row r="16" spans="1:11" x14ac:dyDescent="0.25">
      <c r="A16" s="51">
        <v>41223</v>
      </c>
      <c r="B16" s="55"/>
      <c r="C16" s="56"/>
      <c r="D16" s="56"/>
      <c r="E16" s="56"/>
      <c r="F16" s="57"/>
      <c r="G16" s="63">
        <v>227.55783388888887</v>
      </c>
      <c r="H16" s="63">
        <v>9.5330010671257863</v>
      </c>
      <c r="I16" s="55"/>
      <c r="J16" s="57"/>
      <c r="K16" s="85">
        <v>0</v>
      </c>
    </row>
    <row r="17" spans="1:11" x14ac:dyDescent="0.25">
      <c r="A17" s="51">
        <v>41224</v>
      </c>
      <c r="B17" s="55"/>
      <c r="C17" s="56"/>
      <c r="D17" s="56"/>
      <c r="E17" s="56"/>
      <c r="F17" s="57"/>
      <c r="G17" s="63">
        <v>228.08879944444442</v>
      </c>
      <c r="H17" s="63">
        <v>8.0624796409088848</v>
      </c>
      <c r="I17" s="55"/>
      <c r="J17" s="57"/>
      <c r="K17" s="85">
        <v>0</v>
      </c>
    </row>
    <row r="18" spans="1:11" x14ac:dyDescent="0.25">
      <c r="A18" s="51">
        <v>41225</v>
      </c>
      <c r="B18" s="55"/>
      <c r="C18" s="56"/>
      <c r="D18" s="56"/>
      <c r="E18" s="56"/>
      <c r="F18" s="57"/>
      <c r="G18" s="63">
        <v>225.17717666666664</v>
      </c>
      <c r="H18" s="63">
        <v>7.3351303235035727</v>
      </c>
      <c r="I18" s="55"/>
      <c r="J18" s="57"/>
      <c r="K18" s="85">
        <v>0</v>
      </c>
    </row>
    <row r="19" spans="1:11" x14ac:dyDescent="0.25">
      <c r="A19" s="51">
        <v>41226</v>
      </c>
      <c r="B19" s="55"/>
      <c r="C19" s="56"/>
      <c r="D19" s="56"/>
      <c r="E19" s="56"/>
      <c r="F19" s="57"/>
      <c r="G19" s="63">
        <v>230.93326666666664</v>
      </c>
      <c r="H19" s="63">
        <v>7.6181671063297136</v>
      </c>
      <c r="I19" s="55"/>
      <c r="J19" s="57"/>
      <c r="K19" s="85">
        <v>0</v>
      </c>
    </row>
    <row r="20" spans="1:11" x14ac:dyDescent="0.25">
      <c r="A20" s="51">
        <v>41227</v>
      </c>
      <c r="B20" s="55"/>
      <c r="C20" s="56"/>
      <c r="D20" s="56"/>
      <c r="E20" s="56"/>
      <c r="F20" s="57"/>
      <c r="G20" s="63">
        <v>228.74457166666664</v>
      </c>
      <c r="H20" s="63">
        <v>7.2224032753567178</v>
      </c>
      <c r="I20" s="55"/>
      <c r="J20" s="57"/>
      <c r="K20" s="85">
        <v>0</v>
      </c>
    </row>
    <row r="21" spans="1:11" x14ac:dyDescent="0.25">
      <c r="A21" s="51">
        <v>41228</v>
      </c>
      <c r="B21" s="55"/>
      <c r="C21" s="56"/>
      <c r="D21" s="56"/>
      <c r="E21" s="56"/>
      <c r="F21" s="57"/>
      <c r="G21" s="63">
        <v>222.98361555555553</v>
      </c>
      <c r="H21" s="63">
        <v>7.2394098948259193</v>
      </c>
      <c r="I21" s="55"/>
      <c r="J21" s="57"/>
      <c r="K21" s="85">
        <v>3.5881769100708586E-5</v>
      </c>
    </row>
    <row r="22" spans="1:11" x14ac:dyDescent="0.25">
      <c r="A22" s="51">
        <v>41229</v>
      </c>
      <c r="B22" s="55"/>
      <c r="C22" s="56"/>
      <c r="D22" s="56"/>
      <c r="E22" s="56"/>
      <c r="F22" s="57"/>
      <c r="G22" s="63">
        <v>227.14258333333331</v>
      </c>
      <c r="H22" s="63">
        <v>8.0858110268117418</v>
      </c>
      <c r="I22" s="55"/>
      <c r="J22" s="57"/>
      <c r="K22" s="85">
        <v>0</v>
      </c>
    </row>
    <row r="23" spans="1:11" x14ac:dyDescent="0.25">
      <c r="A23" s="51">
        <v>41230</v>
      </c>
      <c r="B23" s="55"/>
      <c r="C23" s="56"/>
      <c r="D23" s="56"/>
      <c r="E23" s="56"/>
      <c r="F23" s="57"/>
      <c r="G23" s="63">
        <v>224.84442777777775</v>
      </c>
      <c r="H23" s="63">
        <v>8.146437899271648</v>
      </c>
      <c r="I23" s="55"/>
      <c r="J23" s="57"/>
      <c r="K23" s="85">
        <v>0</v>
      </c>
    </row>
    <row r="24" spans="1:11" x14ac:dyDescent="0.25">
      <c r="A24" s="51">
        <v>41231</v>
      </c>
      <c r="B24" s="55"/>
      <c r="C24" s="56"/>
      <c r="D24" s="56"/>
      <c r="E24" s="56"/>
      <c r="F24" s="57"/>
      <c r="G24" s="63">
        <v>229.27344444444441</v>
      </c>
      <c r="H24" s="63">
        <v>8.146437899271648</v>
      </c>
      <c r="I24" s="55"/>
      <c r="J24" s="57"/>
      <c r="K24" s="85">
        <v>0</v>
      </c>
    </row>
    <row r="25" spans="1:11" x14ac:dyDescent="0.25">
      <c r="A25" s="51">
        <v>41232</v>
      </c>
      <c r="B25" s="55"/>
      <c r="C25" s="56"/>
      <c r="D25" s="56"/>
      <c r="E25" s="56"/>
      <c r="F25" s="57"/>
      <c r="G25" s="63">
        <v>226.64599999999999</v>
      </c>
      <c r="H25" s="63">
        <v>8.757376429021841</v>
      </c>
      <c r="I25" s="55"/>
      <c r="J25" s="57"/>
      <c r="K25" s="85">
        <v>0</v>
      </c>
    </row>
    <row r="26" spans="1:11" x14ac:dyDescent="0.25">
      <c r="A26" s="51">
        <v>41233</v>
      </c>
      <c r="B26" s="55"/>
      <c r="C26" s="56"/>
      <c r="D26" s="56"/>
      <c r="E26" s="56"/>
      <c r="F26" s="57"/>
      <c r="G26" s="63">
        <v>226.85254499999996</v>
      </c>
      <c r="H26" s="63">
        <v>8.6210591994515742</v>
      </c>
      <c r="I26" s="55"/>
      <c r="J26" s="57"/>
      <c r="K26" s="85">
        <v>0</v>
      </c>
    </row>
    <row r="27" spans="1:11" x14ac:dyDescent="0.25">
      <c r="A27" s="51">
        <v>41234</v>
      </c>
      <c r="B27" s="55"/>
      <c r="C27" s="56"/>
      <c r="D27" s="56"/>
      <c r="E27" s="56"/>
      <c r="F27" s="57"/>
      <c r="G27" s="63">
        <v>220.74620444444443</v>
      </c>
      <c r="H27" s="63">
        <v>8.5903076295484428</v>
      </c>
      <c r="I27" s="55"/>
      <c r="J27" s="57"/>
      <c r="K27" s="85">
        <v>0</v>
      </c>
    </row>
    <row r="28" spans="1:11" x14ac:dyDescent="0.25">
      <c r="A28" s="51">
        <v>41235</v>
      </c>
      <c r="B28" s="55"/>
      <c r="C28" s="56"/>
      <c r="D28" s="56"/>
      <c r="E28" s="56"/>
      <c r="F28" s="57"/>
      <c r="G28" s="63">
        <v>227.80573444444443</v>
      </c>
      <c r="H28" s="63">
        <v>9.0031825063373336</v>
      </c>
      <c r="I28" s="55"/>
      <c r="J28" s="57"/>
      <c r="K28" s="85">
        <v>0</v>
      </c>
    </row>
    <row r="29" spans="1:11" x14ac:dyDescent="0.25">
      <c r="A29" s="51">
        <v>41236</v>
      </c>
      <c r="B29" s="55"/>
      <c r="C29" s="56"/>
      <c r="D29" s="56"/>
      <c r="E29" s="56"/>
      <c r="F29" s="57"/>
      <c r="G29" s="63">
        <v>223.71107833333332</v>
      </c>
      <c r="H29" s="68">
        <v>8.5256312813218251</v>
      </c>
      <c r="I29" s="55"/>
      <c r="J29" s="57"/>
      <c r="K29" s="85">
        <v>0</v>
      </c>
    </row>
    <row r="30" spans="1:11" x14ac:dyDescent="0.25">
      <c r="A30" s="51">
        <v>41237</v>
      </c>
      <c r="B30" s="55"/>
      <c r="C30" s="56"/>
      <c r="D30" s="56"/>
      <c r="E30" s="56"/>
      <c r="F30" s="57"/>
      <c r="G30" s="63">
        <v>222.71028888888887</v>
      </c>
      <c r="H30" s="63">
        <v>7.319374837816131</v>
      </c>
      <c r="I30" s="55"/>
      <c r="J30" s="57"/>
      <c r="K30" s="85">
        <v>0</v>
      </c>
    </row>
    <row r="31" spans="1:11" x14ac:dyDescent="0.25">
      <c r="A31" s="51">
        <v>41238</v>
      </c>
      <c r="B31" s="55"/>
      <c r="C31" s="56"/>
      <c r="D31" s="56"/>
      <c r="E31" s="56"/>
      <c r="F31" s="57"/>
      <c r="G31" s="63">
        <v>227.67885555555551</v>
      </c>
      <c r="H31" s="63">
        <v>6.9678372135927757</v>
      </c>
      <c r="I31" s="55"/>
      <c r="J31" s="57"/>
      <c r="K31" s="85">
        <v>0</v>
      </c>
    </row>
    <row r="32" spans="1:11" x14ac:dyDescent="0.25">
      <c r="A32" s="51">
        <v>41239</v>
      </c>
      <c r="B32" s="55"/>
      <c r="C32" s="56"/>
      <c r="D32" s="56"/>
      <c r="E32" s="56"/>
      <c r="F32" s="57"/>
      <c r="G32" s="63">
        <v>228.28667222222219</v>
      </c>
      <c r="H32" s="63">
        <v>7.5401531989732069</v>
      </c>
      <c r="I32" s="55"/>
      <c r="J32" s="57"/>
      <c r="K32" s="85">
        <v>0</v>
      </c>
    </row>
    <row r="33" spans="1:11" x14ac:dyDescent="0.25">
      <c r="A33" s="51">
        <v>41240</v>
      </c>
      <c r="B33" s="55"/>
      <c r="C33" s="56"/>
      <c r="D33" s="56"/>
      <c r="E33" s="56"/>
      <c r="F33" s="57"/>
      <c r="G33" s="63">
        <v>222.75568333333331</v>
      </c>
      <c r="H33" s="63">
        <v>7.4049820889109235</v>
      </c>
      <c r="I33" s="55"/>
      <c r="J33" s="57"/>
      <c r="K33" s="85">
        <v>0</v>
      </c>
    </row>
    <row r="34" spans="1:11" x14ac:dyDescent="0.25">
      <c r="A34" s="51">
        <v>41241</v>
      </c>
      <c r="B34" s="55"/>
      <c r="C34" s="56"/>
      <c r="D34" s="56"/>
      <c r="E34" s="56"/>
      <c r="F34" s="57"/>
      <c r="G34" s="63">
        <v>221.7842</v>
      </c>
      <c r="H34" s="63">
        <v>7.2308942623310264</v>
      </c>
      <c r="I34" s="55"/>
      <c r="J34" s="57"/>
      <c r="K34" s="85">
        <v>0</v>
      </c>
    </row>
    <row r="35" spans="1:11" x14ac:dyDescent="0.25">
      <c r="A35" s="51">
        <v>41242</v>
      </c>
      <c r="B35" s="55"/>
      <c r="C35" s="56"/>
      <c r="D35" s="56"/>
      <c r="E35" s="56"/>
      <c r="F35" s="57"/>
      <c r="G35" s="63">
        <v>225.58534944444443</v>
      </c>
      <c r="H35" s="63">
        <v>7.6887950981279731</v>
      </c>
      <c r="I35" s="55"/>
      <c r="J35" s="57"/>
      <c r="K35" s="85">
        <v>0</v>
      </c>
    </row>
    <row r="36" spans="1:11" ht="15.75" thickBot="1" x14ac:dyDescent="0.3">
      <c r="A36" s="76">
        <v>41243</v>
      </c>
      <c r="B36" s="77"/>
      <c r="C36" s="78"/>
      <c r="D36" s="78"/>
      <c r="E36" s="78"/>
      <c r="F36" s="79"/>
      <c r="G36" s="86">
        <v>220.04596611111108</v>
      </c>
      <c r="H36" s="86">
        <v>7.8927950169196315</v>
      </c>
      <c r="I36" s="77"/>
      <c r="J36" s="79"/>
      <c r="K36" s="87">
        <v>0</v>
      </c>
    </row>
    <row r="37" spans="1:1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15.75" thickBot="1" x14ac:dyDescent="0.3">
      <c r="A38" s="43" t="s">
        <v>19</v>
      </c>
      <c r="B38" s="21"/>
      <c r="C38" s="44"/>
      <c r="D38" s="44"/>
      <c r="E38" s="44"/>
      <c r="F38" s="44"/>
      <c r="G38" s="44">
        <f>+MIN(G7:G36)</f>
        <v>220.04596611111108</v>
      </c>
      <c r="H38" s="44">
        <f>+MIN(H7:H36)</f>
        <v>6.9678372135927757</v>
      </c>
      <c r="I38" s="44"/>
      <c r="J38" s="44"/>
      <c r="K38" s="44">
        <f>+MIN(K7:K36)</f>
        <v>0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43"/>
      <c r="C40" s="144"/>
      <c r="D40" s="144"/>
      <c r="E40" s="144"/>
      <c r="F40" s="144"/>
      <c r="G40" s="144"/>
      <c r="H40" s="144"/>
      <c r="I40" s="144"/>
      <c r="J40" s="144"/>
      <c r="K40" s="145"/>
    </row>
    <row r="41" spans="1:11" x14ac:dyDescent="0.25">
      <c r="A41" s="18"/>
      <c r="B41" s="146"/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 x14ac:dyDescent="0.25">
      <c r="A42" s="18"/>
      <c r="B42" s="146"/>
      <c r="C42" s="147"/>
      <c r="D42" s="147"/>
      <c r="E42" s="147"/>
      <c r="F42" s="147"/>
      <c r="G42" s="147"/>
      <c r="H42" s="147"/>
      <c r="I42" s="147"/>
      <c r="J42" s="147"/>
      <c r="K42" s="148"/>
    </row>
    <row r="43" spans="1:11" x14ac:dyDescent="0.25">
      <c r="A43" s="18"/>
      <c r="B43" s="146"/>
      <c r="C43" s="147"/>
      <c r="D43" s="147"/>
      <c r="E43" s="147"/>
      <c r="F43" s="147"/>
      <c r="G43" s="147"/>
      <c r="H43" s="147"/>
      <c r="I43" s="147"/>
      <c r="J43" s="147"/>
      <c r="K43" s="148"/>
    </row>
    <row r="44" spans="1:11" x14ac:dyDescent="0.25">
      <c r="A44" s="18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</sheetData>
  <protectedRanges>
    <protectedRange sqref="A2:B4" name="Rango1"/>
    <protectedRange sqref="C4:K4" name="Rango1_1"/>
    <protectedRange sqref="C2:K3" name="Rango1_1_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topLeftCell="A16" zoomScale="60" zoomScaleNormal="100" workbookViewId="0">
      <selection activeCell="O20" sqref="O20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</row>
    <row r="2" spans="1:14" s="24" customFormat="1" ht="9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119" t="s">
        <v>1</v>
      </c>
      <c r="B3" s="119"/>
      <c r="C3" s="120" t="s">
        <v>26</v>
      </c>
      <c r="D3" s="120"/>
      <c r="E3" s="120"/>
      <c r="F3" s="120"/>
      <c r="G3" s="120"/>
      <c r="H3" s="120"/>
      <c r="I3" s="120"/>
      <c r="J3" s="120"/>
      <c r="K3" s="120"/>
      <c r="L3" s="1"/>
      <c r="M3" s="2"/>
      <c r="N3" s="2"/>
    </row>
    <row r="4" spans="1:14" x14ac:dyDescent="0.25">
      <c r="A4" s="121" t="s">
        <v>2</v>
      </c>
      <c r="B4" s="119"/>
      <c r="C4" s="120" t="s">
        <v>25</v>
      </c>
      <c r="D4" s="120"/>
      <c r="E4" s="120"/>
      <c r="F4" s="120"/>
      <c r="G4" s="120"/>
      <c r="H4" s="120"/>
      <c r="I4" s="120"/>
      <c r="J4" s="120"/>
      <c r="K4" s="120"/>
      <c r="L4" s="1"/>
      <c r="M4" s="2"/>
      <c r="N4" s="2"/>
    </row>
    <row r="5" spans="1:14" x14ac:dyDescent="0.25">
      <c r="A5" s="121" t="s">
        <v>3</v>
      </c>
      <c r="B5" s="121"/>
      <c r="C5" s="120" t="s">
        <v>4</v>
      </c>
      <c r="D5" s="120"/>
      <c r="E5" s="22"/>
      <c r="F5" s="22"/>
      <c r="G5" s="22"/>
      <c r="H5" s="22"/>
      <c r="I5" s="22"/>
      <c r="J5" s="22"/>
      <c r="K5" s="22"/>
      <c r="L5" s="3"/>
    </row>
    <row r="6" spans="1:14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6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27" t="s">
        <v>15</v>
      </c>
      <c r="L7" s="6"/>
      <c r="M7" s="39" t="s">
        <v>16</v>
      </c>
      <c r="N7" s="40" t="s">
        <v>17</v>
      </c>
    </row>
    <row r="8" spans="1:14" x14ac:dyDescent="0.25">
      <c r="A8" s="28">
        <f>+'Gloria a Dios'!A8</f>
        <v>41214</v>
      </c>
      <c r="B8" s="7">
        <v>93.251000000000005</v>
      </c>
      <c r="C8" s="8">
        <v>0.26200000000000001</v>
      </c>
      <c r="D8" s="8">
        <v>2.21</v>
      </c>
      <c r="E8" s="8">
        <v>2.472</v>
      </c>
      <c r="F8" s="8">
        <v>3.7480000000000002</v>
      </c>
      <c r="G8" s="69">
        <v>234.73279999999997</v>
      </c>
      <c r="H8" s="67">
        <v>16.384088190723617</v>
      </c>
      <c r="I8" s="8">
        <v>38.261000000000003</v>
      </c>
      <c r="J8" s="8">
        <v>49.777999999999999</v>
      </c>
      <c r="K8" s="64">
        <v>2.6500387207699705E-2</v>
      </c>
      <c r="L8" s="25"/>
      <c r="M8" s="104"/>
      <c r="N8" s="105"/>
    </row>
    <row r="9" spans="1:14" x14ac:dyDescent="0.25">
      <c r="A9" s="28">
        <f>+'Gloria a Dios'!A9</f>
        <v>41215</v>
      </c>
      <c r="B9" s="9">
        <v>93.186999999999998</v>
      </c>
      <c r="C9" s="10">
        <v>0.26100000000000001</v>
      </c>
      <c r="D9" s="11">
        <v>2.1419999999999999</v>
      </c>
      <c r="E9" s="10">
        <v>2.403</v>
      </c>
      <c r="F9" s="10">
        <v>3.8149999999999999</v>
      </c>
      <c r="G9" s="69">
        <v>235.45552222222221</v>
      </c>
      <c r="H9" s="63">
        <v>12.753546214740519</v>
      </c>
      <c r="I9" s="10">
        <v>38.35</v>
      </c>
      <c r="J9" s="11">
        <v>49.86</v>
      </c>
      <c r="K9" s="64">
        <v>2.751408972684009E-2</v>
      </c>
      <c r="L9" s="25"/>
      <c r="M9" s="37"/>
      <c r="N9" s="37"/>
    </row>
    <row r="10" spans="1:14" x14ac:dyDescent="0.25">
      <c r="A10" s="28">
        <f>+'Gloria a Dios'!A10</f>
        <v>41216</v>
      </c>
      <c r="B10" s="9">
        <v>93.122</v>
      </c>
      <c r="C10" s="10">
        <v>0.29899999999999999</v>
      </c>
      <c r="D10" s="11">
        <v>2.1320000000000001</v>
      </c>
      <c r="E10" s="10">
        <v>2.431</v>
      </c>
      <c r="F10" s="10">
        <v>3.8289999999999997</v>
      </c>
      <c r="G10" s="69">
        <v>235.10471666666666</v>
      </c>
      <c r="H10" s="63">
        <v>16.972079209989992</v>
      </c>
      <c r="I10" s="10">
        <v>38.354999999999997</v>
      </c>
      <c r="J10" s="11">
        <v>49.841999999999999</v>
      </c>
      <c r="K10" s="64">
        <v>2.7251953102055006E-2</v>
      </c>
      <c r="L10" s="25"/>
      <c r="M10" s="37"/>
      <c r="N10" s="37"/>
    </row>
    <row r="11" spans="1:14" x14ac:dyDescent="0.25">
      <c r="A11" s="28">
        <f>+'Gloria a Dios'!A11</f>
        <v>41217</v>
      </c>
      <c r="B11" s="9">
        <v>93.13</v>
      </c>
      <c r="C11" s="10">
        <v>0.218</v>
      </c>
      <c r="D11" s="11">
        <v>2.214</v>
      </c>
      <c r="E11" s="10">
        <v>2.4319999999999999</v>
      </c>
      <c r="F11" s="10">
        <v>3.9260000000000002</v>
      </c>
      <c r="G11" s="69">
        <v>236.00696666666664</v>
      </c>
      <c r="H11" s="63">
        <v>14.538562679800057</v>
      </c>
      <c r="I11" s="10">
        <v>38.317</v>
      </c>
      <c r="J11" s="11">
        <v>49.838000000000001</v>
      </c>
      <c r="K11" s="64">
        <v>1.4371569500722031E-2</v>
      </c>
      <c r="L11" s="25"/>
      <c r="M11" s="37"/>
      <c r="N11" s="37"/>
    </row>
    <row r="12" spans="1:14" x14ac:dyDescent="0.25">
      <c r="A12" s="28">
        <f>+'Gloria a Dios'!A12</f>
        <v>41218</v>
      </c>
      <c r="B12" s="9">
        <v>92.986999999999995</v>
      </c>
      <c r="C12" s="10">
        <v>0.20300000000000001</v>
      </c>
      <c r="D12" s="11">
        <v>2.2669999999999999</v>
      </c>
      <c r="E12" s="10">
        <v>2.4699999999999998</v>
      </c>
      <c r="F12" s="10">
        <v>3.9870000000000001</v>
      </c>
      <c r="G12" s="69">
        <v>236.98419444444443</v>
      </c>
      <c r="H12" s="63">
        <v>13.831836422463843</v>
      </c>
      <c r="I12" s="10">
        <v>38.348999999999997</v>
      </c>
      <c r="J12" s="11">
        <v>49.843000000000004</v>
      </c>
      <c r="K12" s="64">
        <v>2.7839862048017673E-2</v>
      </c>
      <c r="L12" s="25"/>
      <c r="M12" s="37"/>
      <c r="N12" s="37"/>
    </row>
    <row r="13" spans="1:14" x14ac:dyDescent="0.25">
      <c r="A13" s="28">
        <f>+'Gloria a Dios'!A13</f>
        <v>41219</v>
      </c>
      <c r="B13" s="9">
        <v>93.052999999999997</v>
      </c>
      <c r="C13" s="10">
        <v>0.23</v>
      </c>
      <c r="D13" s="11">
        <v>2.1469999999999998</v>
      </c>
      <c r="E13" s="10">
        <v>2.3769999999999998</v>
      </c>
      <c r="F13" s="10">
        <v>3.895</v>
      </c>
      <c r="G13" s="69">
        <v>237.03554444444441</v>
      </c>
      <c r="H13" s="63">
        <v>11.014057965483408</v>
      </c>
      <c r="I13" s="10">
        <v>38.430999999999997</v>
      </c>
      <c r="J13" s="11">
        <v>49.926000000000002</v>
      </c>
      <c r="K13" s="64">
        <v>5.3289217079823585E-2</v>
      </c>
      <c r="L13" s="25"/>
      <c r="M13" s="37"/>
      <c r="N13" s="37"/>
    </row>
    <row r="14" spans="1:14" x14ac:dyDescent="0.25">
      <c r="A14" s="28">
        <f>+'Gloria a Dios'!A14</f>
        <v>41220</v>
      </c>
      <c r="B14" s="9">
        <v>93.162999999999997</v>
      </c>
      <c r="C14" s="10">
        <v>0.24</v>
      </c>
      <c r="D14" s="11">
        <v>2.1739999999999999</v>
      </c>
      <c r="E14" s="10">
        <v>2.4140000000000001</v>
      </c>
      <c r="F14" s="10">
        <v>3.8439999999999999</v>
      </c>
      <c r="G14" s="69">
        <v>237.85474999999997</v>
      </c>
      <c r="H14" s="63">
        <v>10.734827180861757</v>
      </c>
      <c r="I14" s="10">
        <v>38.344999999999999</v>
      </c>
      <c r="J14" s="11">
        <v>49.857999999999997</v>
      </c>
      <c r="K14" s="64">
        <v>3.9357164732940722E-2</v>
      </c>
      <c r="L14" s="25"/>
      <c r="M14" s="37"/>
      <c r="N14" s="37"/>
    </row>
    <row r="15" spans="1:14" x14ac:dyDescent="0.25">
      <c r="A15" s="28">
        <f>+'Gloria a Dios'!A15</f>
        <v>41221</v>
      </c>
      <c r="B15" s="9">
        <v>93.07</v>
      </c>
      <c r="C15" s="10">
        <v>0.22500000000000001</v>
      </c>
      <c r="D15" s="10">
        <v>2.1779999999999999</v>
      </c>
      <c r="E15" s="10">
        <v>2.403</v>
      </c>
      <c r="F15" s="10">
        <v>3.8929999999999998</v>
      </c>
      <c r="G15" s="69">
        <v>239.82988333333333</v>
      </c>
      <c r="H15" s="63">
        <v>11.184225767435025</v>
      </c>
      <c r="I15" s="10">
        <v>38.393000000000001</v>
      </c>
      <c r="J15" s="11">
        <v>49.893000000000001</v>
      </c>
      <c r="K15" s="64">
        <v>6.783825595152837E-2</v>
      </c>
      <c r="L15" s="25"/>
      <c r="M15" s="37"/>
      <c r="N15" s="37"/>
    </row>
    <row r="16" spans="1:14" x14ac:dyDescent="0.25">
      <c r="A16" s="28">
        <f>+'Gloria a Dios'!A16</f>
        <v>41222</v>
      </c>
      <c r="B16" s="9">
        <v>93.277000000000001</v>
      </c>
      <c r="C16" s="10">
        <v>0.222</v>
      </c>
      <c r="D16" s="10">
        <v>2.2269999999999999</v>
      </c>
      <c r="E16" s="10">
        <v>2.4489999999999998</v>
      </c>
      <c r="F16" s="10">
        <v>3.8250000000000002</v>
      </c>
      <c r="G16" s="69">
        <v>235.83673888888887</v>
      </c>
      <c r="H16" s="63">
        <v>11.004041839085916</v>
      </c>
      <c r="I16" s="10">
        <v>38.234000000000002</v>
      </c>
      <c r="J16" s="11">
        <v>49.781999999999996</v>
      </c>
      <c r="K16" s="64">
        <v>5.5894576543161233E-2</v>
      </c>
      <c r="L16" s="25"/>
      <c r="M16" s="37"/>
      <c r="N16" s="37"/>
    </row>
    <row r="17" spans="1:14" x14ac:dyDescent="0.25">
      <c r="A17" s="28">
        <f>+'Gloria a Dios'!A17</f>
        <v>41223</v>
      </c>
      <c r="B17" s="9">
        <v>93.037999999999997</v>
      </c>
      <c r="C17" s="10">
        <v>0.22900000000000001</v>
      </c>
      <c r="D17" s="10">
        <v>2.1150000000000002</v>
      </c>
      <c r="E17" s="10">
        <v>2.343</v>
      </c>
      <c r="F17" s="10">
        <v>3.9290000000000003</v>
      </c>
      <c r="G17" s="69">
        <v>235.95354444444442</v>
      </c>
      <c r="H17" s="63">
        <v>11.263999128174206</v>
      </c>
      <c r="I17" s="10">
        <v>38.466999999999999</v>
      </c>
      <c r="J17" s="11">
        <v>49.962000000000003</v>
      </c>
      <c r="K17" s="64">
        <v>1.5903488870515677E-2</v>
      </c>
      <c r="L17" s="25"/>
      <c r="M17" s="37"/>
      <c r="N17" s="37"/>
    </row>
    <row r="18" spans="1:14" x14ac:dyDescent="0.25">
      <c r="A18" s="28">
        <f>+'Gloria a Dios'!A18</f>
        <v>41224</v>
      </c>
      <c r="B18" s="9">
        <v>93.478999999999999</v>
      </c>
      <c r="C18" s="10">
        <v>0.21299999999999999</v>
      </c>
      <c r="D18" s="10">
        <v>2.2000000000000002</v>
      </c>
      <c r="E18" s="10">
        <v>2.4119999999999999</v>
      </c>
      <c r="F18" s="10">
        <v>3.653</v>
      </c>
      <c r="G18" s="69">
        <v>238.73528333333331</v>
      </c>
      <c r="H18" s="63">
        <v>9.8487536139349512</v>
      </c>
      <c r="I18" s="10">
        <v>38.204999999999998</v>
      </c>
      <c r="J18" s="11">
        <v>49.783999999999999</v>
      </c>
      <c r="K18" s="64">
        <v>3.2158422282924815E-2</v>
      </c>
      <c r="L18" s="25"/>
      <c r="M18" s="37"/>
      <c r="N18" s="37"/>
    </row>
    <row r="19" spans="1:14" x14ac:dyDescent="0.25">
      <c r="A19" s="28">
        <f>+'Gloria a Dios'!A19</f>
        <v>41225</v>
      </c>
      <c r="B19" s="9">
        <v>93.647000000000006</v>
      </c>
      <c r="C19" s="10">
        <v>0.222</v>
      </c>
      <c r="D19" s="10">
        <v>2.1459999999999999</v>
      </c>
      <c r="E19" s="10">
        <v>2.3679999999999999</v>
      </c>
      <c r="F19" s="10">
        <v>3.5380000000000003</v>
      </c>
      <c r="G19" s="69">
        <v>235.14544444444442</v>
      </c>
      <c r="H19" s="63">
        <v>8.7422476510269345</v>
      </c>
      <c r="I19" s="10">
        <v>38.188000000000002</v>
      </c>
      <c r="J19" s="11">
        <v>49.792000000000002</v>
      </c>
      <c r="K19" s="64">
        <v>1.6176541218252495E-2</v>
      </c>
      <c r="L19" s="25"/>
      <c r="M19" s="37"/>
      <c r="N19" s="37"/>
    </row>
    <row r="20" spans="1:14" x14ac:dyDescent="0.25">
      <c r="A20" s="28">
        <f>+'Gloria a Dios'!A20</f>
        <v>41226</v>
      </c>
      <c r="B20" s="9">
        <v>92.998000000000005</v>
      </c>
      <c r="C20" s="10">
        <v>0.16800000000000001</v>
      </c>
      <c r="D20" s="10">
        <v>2.2160000000000002</v>
      </c>
      <c r="E20" s="10">
        <v>2.3849999999999998</v>
      </c>
      <c r="F20" s="10">
        <v>3.9260000000000002</v>
      </c>
      <c r="G20" s="69">
        <v>238.56632777777776</v>
      </c>
      <c r="H20" s="63">
        <v>8.8602736839794485</v>
      </c>
      <c r="I20" s="10">
        <v>38.448999999999998</v>
      </c>
      <c r="J20" s="11">
        <v>49.947000000000003</v>
      </c>
      <c r="K20" s="64">
        <v>2.2019341475433673E-2</v>
      </c>
      <c r="L20" s="25"/>
      <c r="M20" s="37"/>
      <c r="N20" s="37"/>
    </row>
    <row r="21" spans="1:14" x14ac:dyDescent="0.25">
      <c r="A21" s="28">
        <f>+'Gloria a Dios'!A21</f>
        <v>41227</v>
      </c>
      <c r="B21" s="9">
        <v>93.129000000000005</v>
      </c>
      <c r="C21" s="10">
        <v>0.2</v>
      </c>
      <c r="D21" s="10">
        <v>2.1749999999999998</v>
      </c>
      <c r="E21" s="10">
        <v>2.3740000000000001</v>
      </c>
      <c r="F21" s="10">
        <v>3.9459999999999997</v>
      </c>
      <c r="G21" s="69">
        <v>235.86832222222219</v>
      </c>
      <c r="H21" s="63">
        <v>8.8060686502639403</v>
      </c>
      <c r="I21" s="10">
        <v>38.362000000000002</v>
      </c>
      <c r="J21" s="11">
        <v>49.895000000000003</v>
      </c>
      <c r="K21" s="64">
        <v>4.4561576505860893E-2</v>
      </c>
      <c r="L21" s="25"/>
      <c r="M21" s="37"/>
      <c r="N21" s="37"/>
    </row>
    <row r="22" spans="1:14" x14ac:dyDescent="0.25">
      <c r="A22" s="28">
        <f>+'Gloria a Dios'!A22</f>
        <v>41228</v>
      </c>
      <c r="B22" s="9">
        <v>92.93</v>
      </c>
      <c r="C22" s="10">
        <v>0.255</v>
      </c>
      <c r="D22" s="10">
        <v>2.202</v>
      </c>
      <c r="E22" s="10">
        <v>2.456</v>
      </c>
      <c r="F22" s="10">
        <v>4.07</v>
      </c>
      <c r="G22" s="69">
        <v>234.5888333333333</v>
      </c>
      <c r="H22" s="63">
        <v>9.2257279234019673</v>
      </c>
      <c r="I22" s="10">
        <v>38.353000000000002</v>
      </c>
      <c r="J22" s="11">
        <v>49.84</v>
      </c>
      <c r="K22" s="64">
        <v>5.3818901787734463E-2</v>
      </c>
      <c r="L22" s="25"/>
      <c r="M22" s="37"/>
      <c r="N22" s="37"/>
    </row>
    <row r="23" spans="1:14" x14ac:dyDescent="0.25">
      <c r="A23" s="28">
        <f>+'Gloria a Dios'!A23</f>
        <v>41229</v>
      </c>
      <c r="B23" s="9">
        <v>92.905000000000001</v>
      </c>
      <c r="C23" s="10">
        <v>0.25700000000000001</v>
      </c>
      <c r="D23" s="10">
        <v>2.1219999999999999</v>
      </c>
      <c r="E23" s="10">
        <v>2.379</v>
      </c>
      <c r="F23" s="10">
        <v>4.1859999999999999</v>
      </c>
      <c r="G23" s="69">
        <v>232.95920555555554</v>
      </c>
      <c r="H23" s="63">
        <v>11.172595794230119</v>
      </c>
      <c r="I23" s="10">
        <v>38.408000000000001</v>
      </c>
      <c r="J23" s="11">
        <v>49.905999999999999</v>
      </c>
      <c r="K23" s="64">
        <v>1.5421973949162884E-2</v>
      </c>
      <c r="L23" s="25"/>
      <c r="M23" s="37"/>
      <c r="N23" s="37"/>
    </row>
    <row r="24" spans="1:14" x14ac:dyDescent="0.25">
      <c r="A24" s="28">
        <f>+'Gloria a Dios'!A24</f>
        <v>41230</v>
      </c>
      <c r="B24" s="9">
        <v>93.135000000000005</v>
      </c>
      <c r="C24" s="10">
        <v>0.27200000000000002</v>
      </c>
      <c r="D24" s="10">
        <v>2.105</v>
      </c>
      <c r="E24" s="10">
        <v>2.3769999999999998</v>
      </c>
      <c r="F24" s="10">
        <v>3.91</v>
      </c>
      <c r="G24" s="69">
        <v>232.03098333333332</v>
      </c>
      <c r="H24" s="63">
        <v>9.0503295846142695</v>
      </c>
      <c r="I24" s="10">
        <v>38.360999999999997</v>
      </c>
      <c r="J24" s="11">
        <v>49.875999999999998</v>
      </c>
      <c r="K24" s="64">
        <v>6.9004161758363467E-3</v>
      </c>
      <c r="L24" s="25"/>
      <c r="M24" s="37"/>
      <c r="N24" s="37"/>
    </row>
    <row r="25" spans="1:14" x14ac:dyDescent="0.25">
      <c r="A25" s="28">
        <f>+'Gloria a Dios'!A25</f>
        <v>41231</v>
      </c>
      <c r="B25" s="9">
        <v>93.569000000000003</v>
      </c>
      <c r="C25" s="10">
        <v>0.30499999999999999</v>
      </c>
      <c r="D25" s="10">
        <v>2.0619999999999998</v>
      </c>
      <c r="E25" s="10">
        <v>2.367</v>
      </c>
      <c r="F25" s="10">
        <v>3.5750000000000002</v>
      </c>
      <c r="G25" s="69">
        <v>234.09348333333332</v>
      </c>
      <c r="H25" s="63">
        <v>9.1819766112140169</v>
      </c>
      <c r="I25" s="10">
        <v>38.218000000000004</v>
      </c>
      <c r="J25" s="11">
        <v>49.79</v>
      </c>
      <c r="K25" s="64">
        <v>1.2604706632297921E-2</v>
      </c>
      <c r="L25" s="25"/>
      <c r="M25" s="37"/>
      <c r="N25" s="37"/>
    </row>
    <row r="26" spans="1:14" x14ac:dyDescent="0.25">
      <c r="A26" s="28">
        <f>+'Gloria a Dios'!A26</f>
        <v>41232</v>
      </c>
      <c r="B26" s="9">
        <v>93.641000000000005</v>
      </c>
      <c r="C26" s="10">
        <v>0.30099999999999999</v>
      </c>
      <c r="D26" s="10">
        <v>2.06</v>
      </c>
      <c r="E26" s="10">
        <v>2.3609999999999998</v>
      </c>
      <c r="F26" s="10">
        <v>3.4969999999999999</v>
      </c>
      <c r="G26" s="69">
        <v>235.32471666666663</v>
      </c>
      <c r="H26" s="63">
        <v>10.205315444164249</v>
      </c>
      <c r="I26" s="10">
        <v>38.207999999999998</v>
      </c>
      <c r="J26" s="11">
        <v>49.787999999999997</v>
      </c>
      <c r="K26" s="64">
        <v>1.6853921638313594E-2</v>
      </c>
      <c r="L26" s="25"/>
      <c r="M26" s="37"/>
      <c r="N26" s="37"/>
    </row>
    <row r="27" spans="1:14" x14ac:dyDescent="0.25">
      <c r="A27" s="28">
        <f>+'Gloria a Dios'!A27</f>
        <v>41233</v>
      </c>
      <c r="B27" s="9">
        <v>93.537000000000006</v>
      </c>
      <c r="C27" s="10">
        <v>0.307</v>
      </c>
      <c r="D27" s="10">
        <v>2.024</v>
      </c>
      <c r="E27" s="10">
        <v>2.3319999999999999</v>
      </c>
      <c r="F27" s="10">
        <v>3.5609999999999999</v>
      </c>
      <c r="G27" s="69">
        <v>234.9355222222222</v>
      </c>
      <c r="H27" s="63">
        <v>10.414229915155616</v>
      </c>
      <c r="I27" s="10">
        <v>38.281999999999996</v>
      </c>
      <c r="J27" s="11">
        <v>49.841999999999999</v>
      </c>
      <c r="K27" s="64">
        <v>2.3169130164412861E-2</v>
      </c>
      <c r="L27" s="25"/>
      <c r="M27" s="37"/>
      <c r="N27" s="37"/>
    </row>
    <row r="28" spans="1:14" x14ac:dyDescent="0.25">
      <c r="A28" s="28">
        <f>+'Gloria a Dios'!A28</f>
        <v>41234</v>
      </c>
      <c r="B28" s="9">
        <v>93.603999999999999</v>
      </c>
      <c r="C28" s="10">
        <v>0.34899999999999998</v>
      </c>
      <c r="D28" s="10">
        <v>1.9529999999999998</v>
      </c>
      <c r="E28" s="10">
        <v>2.302</v>
      </c>
      <c r="F28" s="10">
        <v>3.552</v>
      </c>
      <c r="G28" s="69">
        <v>233.56916666666666</v>
      </c>
      <c r="H28" s="63">
        <v>10.319873008675186</v>
      </c>
      <c r="I28" s="10">
        <v>38.268000000000001</v>
      </c>
      <c r="J28" s="11">
        <v>49.838000000000001</v>
      </c>
      <c r="K28" s="64">
        <v>2.4917340526614772E-2</v>
      </c>
      <c r="L28" s="25"/>
      <c r="M28" s="37"/>
      <c r="N28" s="37"/>
    </row>
    <row r="29" spans="1:14" x14ac:dyDescent="0.25">
      <c r="A29" s="28">
        <f>+'Gloria a Dios'!A29</f>
        <v>41235</v>
      </c>
      <c r="B29" s="9">
        <v>93.108000000000004</v>
      </c>
      <c r="C29" s="10">
        <v>0.27100000000000002</v>
      </c>
      <c r="D29" s="10">
        <v>2.1150000000000002</v>
      </c>
      <c r="E29" s="10">
        <v>2.3860000000000001</v>
      </c>
      <c r="F29" s="10">
        <v>3.907</v>
      </c>
      <c r="G29" s="69">
        <v>233.99919444444441</v>
      </c>
      <c r="H29" s="63">
        <v>10.514682800352892</v>
      </c>
      <c r="I29" s="10">
        <v>38.377000000000002</v>
      </c>
      <c r="J29" s="11">
        <v>49.881999999999998</v>
      </c>
      <c r="K29" s="64">
        <v>1.6984730826035167E-2</v>
      </c>
      <c r="L29" s="25"/>
      <c r="M29" s="37"/>
      <c r="N29" s="37"/>
    </row>
    <row r="30" spans="1:14" x14ac:dyDescent="0.25">
      <c r="A30" s="28">
        <f>+'Gloria a Dios'!A30</f>
        <v>41236</v>
      </c>
      <c r="B30" s="9">
        <v>93.152000000000001</v>
      </c>
      <c r="C30" s="10">
        <v>0.255</v>
      </c>
      <c r="D30" s="10">
        <v>2.1509999999999998</v>
      </c>
      <c r="E30" s="10">
        <v>2.407</v>
      </c>
      <c r="F30" s="10">
        <v>3.9060000000000001</v>
      </c>
      <c r="G30" s="69">
        <v>234.93148333333332</v>
      </c>
      <c r="H30" s="63">
        <v>10.501260962756819</v>
      </c>
      <c r="I30" s="10">
        <v>38.326999999999998</v>
      </c>
      <c r="J30" s="11">
        <v>49.847000000000001</v>
      </c>
      <c r="K30" s="64">
        <v>2.4410459363411335E-2</v>
      </c>
      <c r="L30" s="25"/>
      <c r="M30" s="37"/>
      <c r="N30" s="37"/>
    </row>
    <row r="31" spans="1:14" x14ac:dyDescent="0.25">
      <c r="A31" s="28">
        <f>+'Gloria a Dios'!A31</f>
        <v>41237</v>
      </c>
      <c r="B31" s="9">
        <v>93.236000000000004</v>
      </c>
      <c r="C31" s="10">
        <v>0.25600000000000001</v>
      </c>
      <c r="D31" s="10">
        <v>2.145</v>
      </c>
      <c r="E31" s="10">
        <v>2.4009999999999998</v>
      </c>
      <c r="F31" s="10">
        <v>3.8519999999999999</v>
      </c>
      <c r="G31" s="69">
        <v>234.53086666666664</v>
      </c>
      <c r="H31" s="63">
        <v>8.9583002021211389</v>
      </c>
      <c r="I31" s="10">
        <v>38.295000000000002</v>
      </c>
      <c r="J31" s="11">
        <v>49.831000000000003</v>
      </c>
      <c r="K31" s="64">
        <v>1.0709205917608577E-2</v>
      </c>
      <c r="L31" s="25"/>
      <c r="M31" s="37"/>
      <c r="N31" s="37"/>
    </row>
    <row r="32" spans="1:14" x14ac:dyDescent="0.25">
      <c r="A32" s="28">
        <f>+'Gloria a Dios'!A32</f>
        <v>41238</v>
      </c>
      <c r="B32" s="9">
        <v>93.218000000000004</v>
      </c>
      <c r="C32" s="10">
        <v>0.248</v>
      </c>
      <c r="D32" s="10">
        <v>2.1720000000000002</v>
      </c>
      <c r="E32" s="10">
        <v>2.419</v>
      </c>
      <c r="F32" s="10">
        <v>3.8220000000000001</v>
      </c>
      <c r="G32" s="69">
        <v>233.33713888888886</v>
      </c>
      <c r="H32" s="63">
        <v>9.3615398110517258</v>
      </c>
      <c r="I32" s="10">
        <v>38.298000000000002</v>
      </c>
      <c r="J32" s="11">
        <v>49.826000000000001</v>
      </c>
      <c r="K32" s="64">
        <v>1.752489713005519E-2</v>
      </c>
      <c r="L32" s="25"/>
      <c r="M32" s="37"/>
      <c r="N32" s="37"/>
    </row>
    <row r="33" spans="1:14" x14ac:dyDescent="0.25">
      <c r="A33" s="28">
        <f>+'Gloria a Dios'!A33</f>
        <v>41239</v>
      </c>
      <c r="B33" s="9">
        <v>92.936000000000007</v>
      </c>
      <c r="C33" s="10">
        <v>0.247</v>
      </c>
      <c r="D33" s="10">
        <v>2.165</v>
      </c>
      <c r="E33" s="10">
        <v>2.4119999999999999</v>
      </c>
      <c r="F33" s="10">
        <v>4.0810000000000004</v>
      </c>
      <c r="G33" s="69">
        <v>234.13737777777774</v>
      </c>
      <c r="H33" s="63">
        <v>10.251664911657857</v>
      </c>
      <c r="I33" s="10">
        <v>38.393999999999998</v>
      </c>
      <c r="J33" s="11">
        <v>49.884999999999998</v>
      </c>
      <c r="K33" s="64">
        <v>3.0693024397313154E-2</v>
      </c>
      <c r="L33" s="25"/>
      <c r="M33" s="37"/>
      <c r="N33" s="37"/>
    </row>
    <row r="34" spans="1:14" x14ac:dyDescent="0.25">
      <c r="A34" s="28">
        <f>+'Gloria a Dios'!A34</f>
        <v>41240</v>
      </c>
      <c r="B34" s="9">
        <v>93.221000000000004</v>
      </c>
      <c r="C34" s="10">
        <v>0.248</v>
      </c>
      <c r="D34" s="10">
        <v>2.1760000000000002</v>
      </c>
      <c r="E34" s="10">
        <v>2.4239999999999999</v>
      </c>
      <c r="F34" s="10">
        <v>3.8239999999999998</v>
      </c>
      <c r="G34" s="69">
        <v>233.20179444444443</v>
      </c>
      <c r="H34" s="63">
        <v>9.8725850266350417</v>
      </c>
      <c r="I34" s="10">
        <v>38.290999999999997</v>
      </c>
      <c r="J34" s="11">
        <v>49.82</v>
      </c>
      <c r="K34" s="64">
        <v>3.2065771053776948E-2</v>
      </c>
      <c r="L34" s="25"/>
      <c r="M34" s="37"/>
      <c r="N34" s="37"/>
    </row>
    <row r="35" spans="1:14" x14ac:dyDescent="0.25">
      <c r="A35" s="28">
        <f>+'Gloria a Dios'!A35</f>
        <v>41241</v>
      </c>
      <c r="B35" s="9">
        <v>93.212000000000003</v>
      </c>
      <c r="C35" s="10">
        <v>0.224</v>
      </c>
      <c r="D35" s="10">
        <v>2.1850000000000001</v>
      </c>
      <c r="E35" s="10">
        <v>2.4089999999999998</v>
      </c>
      <c r="F35" s="10">
        <v>3.8159999999999998</v>
      </c>
      <c r="G35" s="69">
        <v>237.3802722222222</v>
      </c>
      <c r="H35" s="63">
        <v>8.9513733197752678</v>
      </c>
      <c r="I35" s="10">
        <v>38.316000000000003</v>
      </c>
      <c r="J35" s="11">
        <v>49.847000000000001</v>
      </c>
      <c r="K35" s="64">
        <v>3.6975048878775535E-2</v>
      </c>
      <c r="L35" s="25"/>
      <c r="M35" s="37"/>
      <c r="N35" s="37"/>
    </row>
    <row r="36" spans="1:14" x14ac:dyDescent="0.25">
      <c r="A36" s="28">
        <f>+'Gloria a Dios'!A36</f>
        <v>41242</v>
      </c>
      <c r="B36" s="9">
        <v>93.084999999999994</v>
      </c>
      <c r="C36" s="10">
        <v>0.21299999999999999</v>
      </c>
      <c r="D36" s="10">
        <v>2.266</v>
      </c>
      <c r="E36" s="10">
        <v>2.48</v>
      </c>
      <c r="F36" s="10">
        <v>3.9009999999999998</v>
      </c>
      <c r="G36" s="69">
        <v>236.4953222222222</v>
      </c>
      <c r="H36" s="63">
        <v>9.5789625977914667</v>
      </c>
      <c r="I36" s="10">
        <v>38.298000000000002</v>
      </c>
      <c r="J36" s="11">
        <v>49.808</v>
      </c>
      <c r="K36" s="64">
        <v>5.2843736611291804E-2</v>
      </c>
      <c r="L36" s="25"/>
      <c r="M36" s="37"/>
      <c r="N36" s="37"/>
    </row>
    <row r="37" spans="1:14" ht="15.75" thickBot="1" x14ac:dyDescent="0.3">
      <c r="A37" s="28">
        <f>+'Gloria a Dios'!A37</f>
        <v>41243</v>
      </c>
      <c r="B37" s="9">
        <v>92.713999999999999</v>
      </c>
      <c r="C37" s="10">
        <v>0.26700000000000002</v>
      </c>
      <c r="D37" s="10">
        <v>2.1419999999999999</v>
      </c>
      <c r="E37" s="10">
        <v>2.4089999999999998</v>
      </c>
      <c r="F37" s="10">
        <v>4.2089999999999996</v>
      </c>
      <c r="G37" s="69">
        <v>234.59414444444442</v>
      </c>
      <c r="H37" s="63">
        <v>9.825548134082565</v>
      </c>
      <c r="I37" s="10">
        <v>38.499000000000002</v>
      </c>
      <c r="J37" s="11">
        <v>49.942</v>
      </c>
      <c r="K37" s="64">
        <v>4.1704530939623993E-2</v>
      </c>
      <c r="L37" s="25"/>
      <c r="M37" s="37"/>
      <c r="N37" s="37"/>
    </row>
    <row r="38" spans="1:14" x14ac:dyDescent="0.25">
      <c r="A38" s="106" t="s">
        <v>18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2"/>
      <c r="M38" s="12"/>
      <c r="N38" s="12"/>
    </row>
    <row r="39" spans="1:14" ht="6.75" customHeight="1" thickBo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38"/>
      <c r="N39" s="38"/>
    </row>
    <row r="40" spans="1:14" x14ac:dyDescent="0.25">
      <c r="A40" s="33" t="s">
        <v>19</v>
      </c>
      <c r="B40" s="14">
        <f t="shared" ref="B40:K40" si="0">+MIN(B8:B37)</f>
        <v>92.713999999999999</v>
      </c>
      <c r="C40" s="14">
        <f t="shared" si="0"/>
        <v>0.16800000000000001</v>
      </c>
      <c r="D40" s="14">
        <f t="shared" si="0"/>
        <v>1.9529999999999998</v>
      </c>
      <c r="E40" s="14">
        <f t="shared" si="0"/>
        <v>2.302</v>
      </c>
      <c r="F40" s="14">
        <f t="shared" si="0"/>
        <v>3.4969999999999999</v>
      </c>
      <c r="G40" s="14">
        <f t="shared" si="0"/>
        <v>232.03098333333332</v>
      </c>
      <c r="H40" s="14">
        <f t="shared" si="0"/>
        <v>8.7422476510269345</v>
      </c>
      <c r="I40" s="14">
        <f t="shared" si="0"/>
        <v>38.188000000000002</v>
      </c>
      <c r="J40" s="14">
        <f t="shared" si="0"/>
        <v>49.777999999999999</v>
      </c>
      <c r="K40" s="29">
        <f t="shared" si="0"/>
        <v>6.9004161758363467E-3</v>
      </c>
      <c r="L40" s="15"/>
      <c r="M40" s="100"/>
      <c r="N40" s="101"/>
    </row>
    <row r="41" spans="1:14" x14ac:dyDescent="0.25">
      <c r="A41" s="34" t="s">
        <v>20</v>
      </c>
      <c r="B41" s="16">
        <f t="shared" ref="B41:K41" si="1">+IF(ISERROR(AVERAGE(B8:B37)),"",AVERAGE(B8:B37))</f>
        <v>93.191133333333326</v>
      </c>
      <c r="C41" s="16">
        <f t="shared" si="1"/>
        <v>0.24890000000000007</v>
      </c>
      <c r="D41" s="16">
        <f t="shared" si="1"/>
        <v>2.1529333333333338</v>
      </c>
      <c r="E41" s="16">
        <f t="shared" si="1"/>
        <v>2.4018000000000002</v>
      </c>
      <c r="F41" s="16">
        <f t="shared" si="1"/>
        <v>3.8474333333333339</v>
      </c>
      <c r="G41" s="16">
        <f t="shared" si="1"/>
        <v>235.44065148148147</v>
      </c>
      <c r="H41" s="16">
        <f t="shared" si="1"/>
        <v>10.777485808188127</v>
      </c>
      <c r="I41" s="16">
        <f t="shared" si="1"/>
        <v>38.329966666666664</v>
      </c>
      <c r="J41" s="16">
        <f t="shared" si="1"/>
        <v>49.852266666666658</v>
      </c>
      <c r="K41" s="30">
        <f t="shared" si="1"/>
        <v>2.9609141407934688E-2</v>
      </c>
      <c r="L41" s="15"/>
      <c r="M41" s="55"/>
      <c r="N41" s="57"/>
    </row>
    <row r="42" spans="1:14" x14ac:dyDescent="0.25">
      <c r="A42" s="35" t="s">
        <v>21</v>
      </c>
      <c r="B42" s="17">
        <f t="shared" ref="B42:K42" si="2">+MAX(B8:B37)</f>
        <v>93.647000000000006</v>
      </c>
      <c r="C42" s="17">
        <f t="shared" si="2"/>
        <v>0.34899999999999998</v>
      </c>
      <c r="D42" s="17">
        <f t="shared" si="2"/>
        <v>2.2669999999999999</v>
      </c>
      <c r="E42" s="17">
        <f t="shared" si="2"/>
        <v>2.48</v>
      </c>
      <c r="F42" s="17">
        <f t="shared" si="2"/>
        <v>4.2089999999999996</v>
      </c>
      <c r="G42" s="17">
        <f t="shared" si="2"/>
        <v>239.82988333333333</v>
      </c>
      <c r="H42" s="17">
        <f t="shared" si="2"/>
        <v>16.972079209989992</v>
      </c>
      <c r="I42" s="17">
        <f t="shared" si="2"/>
        <v>38.499000000000002</v>
      </c>
      <c r="J42" s="17">
        <f t="shared" si="2"/>
        <v>49.962000000000003</v>
      </c>
      <c r="K42" s="31">
        <f t="shared" si="2"/>
        <v>6.783825595152837E-2</v>
      </c>
      <c r="L42" s="15"/>
      <c r="M42" s="55"/>
      <c r="N42" s="57"/>
    </row>
    <row r="43" spans="1:14" ht="15.75" thickBot="1" x14ac:dyDescent="0.3">
      <c r="A43" s="36" t="s">
        <v>22</v>
      </c>
      <c r="B43" s="21">
        <f t="shared" ref="B43:K43" si="3">IF(ISERROR(STDEV(B8:B37)),"",STDEV(B8:B37))</f>
        <v>0.23163418444240769</v>
      </c>
      <c r="C43" s="21">
        <f t="shared" si="3"/>
        <v>3.7909465654462425E-2</v>
      </c>
      <c r="D43" s="21">
        <f t="shared" si="3"/>
        <v>6.7199616857145317E-2</v>
      </c>
      <c r="E43" s="21">
        <f t="shared" si="3"/>
        <v>4.1217170844367684E-2</v>
      </c>
      <c r="F43" s="21">
        <f t="shared" si="3"/>
        <v>0.17904356690642281</v>
      </c>
      <c r="G43" s="21">
        <f t="shared" si="3"/>
        <v>1.8218520407305396</v>
      </c>
      <c r="H43" s="21">
        <f t="shared" si="3"/>
        <v>2.1274771800499641</v>
      </c>
      <c r="I43" s="21">
        <f t="shared" si="3"/>
        <v>7.8933618262144553E-2</v>
      </c>
      <c r="J43" s="21">
        <f t="shared" si="3"/>
        <v>5.0954295499841151E-2</v>
      </c>
      <c r="K43" s="32">
        <f t="shared" si="3"/>
        <v>1.5508284136967075E-2</v>
      </c>
      <c r="L43" s="15"/>
      <c r="M43" s="102"/>
      <c r="N43" s="103"/>
    </row>
    <row r="44" spans="1:14" ht="6.75" customHeight="1" x14ac:dyDescent="0.2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4" x14ac:dyDescent="0.25">
      <c r="A45" s="20" t="s">
        <v>23</v>
      </c>
      <c r="B45" s="107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9"/>
    </row>
    <row r="46" spans="1:14" x14ac:dyDescent="0.25">
      <c r="A46" s="18"/>
      <c r="B46" s="110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x14ac:dyDescent="0.25">
      <c r="A47" s="18"/>
      <c r="B47" s="110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x14ac:dyDescent="0.25">
      <c r="A48" s="18"/>
      <c r="B48" s="110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x14ac:dyDescent="0.25">
      <c r="A49" s="18"/>
      <c r="B49" s="113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5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8:K38"/>
    <mergeCell ref="B45:N49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decimal" allowBlank="1" showInputMessage="1" showErrorMessage="1" errorTitle="Error" error="El valor deberá estar entre 0 y 100" sqref="B8:F37 N8">
      <formula1>0</formula1>
      <formula2>100</formula2>
    </dataValidation>
  </dataValidations>
  <printOptions horizontalCentered="1" verticalCentered="1"/>
  <pageMargins left="0.70866141732283472" right="0.70866141732283472" top="0.43307086614173229" bottom="0.39370078740157483" header="0.31496062992125984" footer="0.31496062992125984"/>
  <pageSetup scale="73" orientation="landscape" verticalDpi="300" r:id="rId1"/>
  <ignoredErrors>
    <ignoredError sqref="B40:K43 A8 A9:A3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topLeftCell="A11" zoomScale="60" zoomScaleNormal="100" workbookViewId="0">
      <selection activeCell="M35" sqref="M35"/>
    </sheetView>
  </sheetViews>
  <sheetFormatPr baseColWidth="10" defaultRowHeight="15" x14ac:dyDescent="0.25"/>
  <sheetData>
    <row r="1" spans="1:11" ht="32.25" customHeight="1" x14ac:dyDescent="0.25">
      <c r="A1" s="139" t="s">
        <v>27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x14ac:dyDescent="0.25">
      <c r="A2" s="121" t="s">
        <v>1</v>
      </c>
      <c r="B2" s="142"/>
      <c r="C2" s="120" t="s">
        <v>26</v>
      </c>
      <c r="D2" s="120"/>
      <c r="E2" s="120"/>
      <c r="F2" s="120"/>
      <c r="G2" s="120"/>
      <c r="H2" s="120"/>
      <c r="I2" s="120"/>
      <c r="J2" s="120"/>
      <c r="K2" s="120"/>
    </row>
    <row r="3" spans="1:11" x14ac:dyDescent="0.25">
      <c r="A3" s="121" t="s">
        <v>2</v>
      </c>
      <c r="B3" s="142"/>
      <c r="C3" s="120" t="s">
        <v>25</v>
      </c>
      <c r="D3" s="120"/>
      <c r="E3" s="120"/>
      <c r="F3" s="120"/>
      <c r="G3" s="120"/>
      <c r="H3" s="120"/>
      <c r="I3" s="120"/>
      <c r="J3" s="120"/>
      <c r="K3" s="120"/>
    </row>
    <row r="4" spans="1:11" x14ac:dyDescent="0.25">
      <c r="A4" s="121" t="s">
        <v>3</v>
      </c>
      <c r="B4" s="121"/>
      <c r="C4" s="120" t="s">
        <v>4</v>
      </c>
      <c r="D4" s="120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9" t="s">
        <v>5</v>
      </c>
      <c r="B6" s="47" t="s">
        <v>6</v>
      </c>
      <c r="C6" s="47" t="s">
        <v>7</v>
      </c>
      <c r="D6" s="47" t="s">
        <v>8</v>
      </c>
      <c r="E6" s="48" t="s">
        <v>9</v>
      </c>
      <c r="F6" s="47" t="s">
        <v>10</v>
      </c>
      <c r="G6" s="47" t="s">
        <v>11</v>
      </c>
      <c r="H6" s="47" t="s">
        <v>12</v>
      </c>
      <c r="I6" s="47" t="s">
        <v>13</v>
      </c>
      <c r="J6" s="47" t="s">
        <v>14</v>
      </c>
      <c r="K6" s="92" t="s">
        <v>15</v>
      </c>
    </row>
    <row r="7" spans="1:11" x14ac:dyDescent="0.25">
      <c r="A7" s="50">
        <v>41214</v>
      </c>
      <c r="B7" s="52"/>
      <c r="C7" s="53"/>
      <c r="D7" s="53"/>
      <c r="E7" s="53"/>
      <c r="F7" s="54"/>
      <c r="G7" s="61">
        <v>245.03090555555553</v>
      </c>
      <c r="H7" s="65">
        <v>44.681331271536685</v>
      </c>
      <c r="I7" s="52"/>
      <c r="J7" s="54"/>
      <c r="K7" s="93">
        <v>0.2185408481374389</v>
      </c>
    </row>
    <row r="8" spans="1:11" x14ac:dyDescent="0.25">
      <c r="A8" s="51">
        <v>41215</v>
      </c>
      <c r="B8" s="55"/>
      <c r="C8" s="56"/>
      <c r="D8" s="56"/>
      <c r="E8" s="56"/>
      <c r="F8" s="57"/>
      <c r="G8" s="66">
        <v>241.21741111111109</v>
      </c>
      <c r="H8" s="66">
        <v>43.043976818655587</v>
      </c>
      <c r="I8" s="55"/>
      <c r="J8" s="57"/>
      <c r="K8" s="94">
        <v>0.13998512054659587</v>
      </c>
    </row>
    <row r="9" spans="1:11" x14ac:dyDescent="0.25">
      <c r="A9" s="51">
        <v>41216</v>
      </c>
      <c r="B9" s="55"/>
      <c r="C9" s="56"/>
      <c r="D9" s="56"/>
      <c r="E9" s="56"/>
      <c r="F9" s="57"/>
      <c r="G9" s="66">
        <v>237.71744444444442</v>
      </c>
      <c r="H9" s="66">
        <v>54.861539727375401</v>
      </c>
      <c r="I9" s="55"/>
      <c r="J9" s="57"/>
      <c r="K9" s="94">
        <v>0.21691931392114877</v>
      </c>
    </row>
    <row r="10" spans="1:11" x14ac:dyDescent="0.25">
      <c r="A10" s="51">
        <v>41217</v>
      </c>
      <c r="B10" s="55"/>
      <c r="C10" s="56"/>
      <c r="D10" s="56"/>
      <c r="E10" s="56"/>
      <c r="F10" s="57"/>
      <c r="G10" s="66">
        <v>242.88565555555553</v>
      </c>
      <c r="H10" s="66">
        <v>54.51082777748848</v>
      </c>
      <c r="I10" s="55"/>
      <c r="J10" s="57"/>
      <c r="K10" s="94">
        <v>0.12982948316700776</v>
      </c>
    </row>
    <row r="11" spans="1:11" x14ac:dyDescent="0.25">
      <c r="A11" s="51">
        <v>41218</v>
      </c>
      <c r="B11" s="55"/>
      <c r="C11" s="56"/>
      <c r="D11" s="56"/>
      <c r="E11" s="56"/>
      <c r="F11" s="57"/>
      <c r="G11" s="66">
        <v>250.71744388888885</v>
      </c>
      <c r="H11" s="66">
        <v>39.740187810208191</v>
      </c>
      <c r="I11" s="55"/>
      <c r="J11" s="57"/>
      <c r="K11" s="94">
        <v>0.14115385389813503</v>
      </c>
    </row>
    <row r="12" spans="1:11" x14ac:dyDescent="0.25">
      <c r="A12" s="51">
        <v>41219</v>
      </c>
      <c r="B12" s="55"/>
      <c r="C12" s="56"/>
      <c r="D12" s="56"/>
      <c r="E12" s="56"/>
      <c r="F12" s="57"/>
      <c r="G12" s="66">
        <v>244.20524999999998</v>
      </c>
      <c r="H12" s="66">
        <v>21.296914622369147</v>
      </c>
      <c r="I12" s="55"/>
      <c r="J12" s="57"/>
      <c r="K12" s="94">
        <v>0.47884393467434622</v>
      </c>
    </row>
    <row r="13" spans="1:11" x14ac:dyDescent="0.25">
      <c r="A13" s="51">
        <v>41220</v>
      </c>
      <c r="B13" s="55"/>
      <c r="C13" s="56"/>
      <c r="D13" s="56"/>
      <c r="E13" s="56"/>
      <c r="F13" s="57"/>
      <c r="G13" s="66">
        <v>245.13646666666665</v>
      </c>
      <c r="H13" s="66">
        <v>14.089179921672768</v>
      </c>
      <c r="I13" s="55"/>
      <c r="J13" s="57"/>
      <c r="K13" s="94">
        <v>0.20486977514865523</v>
      </c>
    </row>
    <row r="14" spans="1:11" x14ac:dyDescent="0.25">
      <c r="A14" s="51">
        <v>41221</v>
      </c>
      <c r="B14" s="55"/>
      <c r="C14" s="56"/>
      <c r="D14" s="56"/>
      <c r="E14" s="56"/>
      <c r="F14" s="57"/>
      <c r="G14" s="66">
        <v>252.3677122222222</v>
      </c>
      <c r="H14" s="66">
        <v>14.029800507537205</v>
      </c>
      <c r="I14" s="55"/>
      <c r="J14" s="57"/>
      <c r="K14" s="94">
        <v>0.32547259522307714</v>
      </c>
    </row>
    <row r="15" spans="1:11" x14ac:dyDescent="0.25">
      <c r="A15" s="51">
        <v>41222</v>
      </c>
      <c r="B15" s="55"/>
      <c r="C15" s="56"/>
      <c r="D15" s="56"/>
      <c r="E15" s="56"/>
      <c r="F15" s="57"/>
      <c r="G15" s="66">
        <v>242.7655722222222</v>
      </c>
      <c r="H15" s="66">
        <v>13.469790970865146</v>
      </c>
      <c r="I15" s="55"/>
      <c r="J15" s="57"/>
      <c r="K15" s="94">
        <v>0.35292089117452691</v>
      </c>
    </row>
    <row r="16" spans="1:11" x14ac:dyDescent="0.25">
      <c r="A16" s="51">
        <v>41223</v>
      </c>
      <c r="B16" s="55"/>
      <c r="C16" s="56"/>
      <c r="D16" s="56"/>
      <c r="E16" s="56"/>
      <c r="F16" s="57"/>
      <c r="G16" s="66">
        <v>248.73941666666664</v>
      </c>
      <c r="H16" s="66">
        <v>12.817982976119639</v>
      </c>
      <c r="I16" s="55"/>
      <c r="J16" s="57"/>
      <c r="K16" s="94">
        <v>9.4487724593077443E-2</v>
      </c>
    </row>
    <row r="17" spans="1:11" x14ac:dyDescent="0.25">
      <c r="A17" s="51">
        <v>41224</v>
      </c>
      <c r="B17" s="55"/>
      <c r="C17" s="56"/>
      <c r="D17" s="56"/>
      <c r="E17" s="56"/>
      <c r="F17" s="57"/>
      <c r="G17" s="66">
        <v>258.35141611111106</v>
      </c>
      <c r="H17" s="66">
        <v>11.174193111125399</v>
      </c>
      <c r="I17" s="55"/>
      <c r="J17" s="57"/>
      <c r="K17" s="94">
        <v>0.32632847498056961</v>
      </c>
    </row>
    <row r="18" spans="1:11" x14ac:dyDescent="0.25">
      <c r="A18" s="51">
        <v>41225</v>
      </c>
      <c r="B18" s="55"/>
      <c r="C18" s="56"/>
      <c r="D18" s="56"/>
      <c r="E18" s="56"/>
      <c r="F18" s="57"/>
      <c r="G18" s="66">
        <v>252.68306555555554</v>
      </c>
      <c r="H18" s="66">
        <v>10.710744676189103</v>
      </c>
      <c r="I18" s="55"/>
      <c r="J18" s="57"/>
      <c r="K18" s="94">
        <v>8.9751479387697106E-2</v>
      </c>
    </row>
    <row r="19" spans="1:11" x14ac:dyDescent="0.25">
      <c r="A19" s="51">
        <v>41226</v>
      </c>
      <c r="B19" s="55"/>
      <c r="C19" s="56"/>
      <c r="D19" s="56"/>
      <c r="E19" s="56"/>
      <c r="F19" s="57"/>
      <c r="G19" s="66">
        <v>248.52762222222219</v>
      </c>
      <c r="H19" s="66">
        <v>10.672498723066612</v>
      </c>
      <c r="I19" s="55"/>
      <c r="J19" s="57"/>
      <c r="K19" s="94">
        <v>0.2586828535782813</v>
      </c>
    </row>
    <row r="20" spans="1:11" x14ac:dyDescent="0.25">
      <c r="A20" s="51">
        <v>41227</v>
      </c>
      <c r="B20" s="55"/>
      <c r="C20" s="56"/>
      <c r="D20" s="56"/>
      <c r="E20" s="56"/>
      <c r="F20" s="57"/>
      <c r="G20" s="66">
        <v>243.37366111111109</v>
      </c>
      <c r="H20" s="66">
        <v>10.915190485203532</v>
      </c>
      <c r="I20" s="55"/>
      <c r="J20" s="57"/>
      <c r="K20" s="94">
        <v>0.15545188433427704</v>
      </c>
    </row>
    <row r="21" spans="1:11" x14ac:dyDescent="0.25">
      <c r="A21" s="51">
        <v>41228</v>
      </c>
      <c r="B21" s="55"/>
      <c r="C21" s="56"/>
      <c r="D21" s="56"/>
      <c r="E21" s="56"/>
      <c r="F21" s="57"/>
      <c r="G21" s="66">
        <v>251.18570555555553</v>
      </c>
      <c r="H21" s="66">
        <v>12.148299717246323</v>
      </c>
      <c r="I21" s="55"/>
      <c r="J21" s="57"/>
      <c r="K21" s="94">
        <v>0.35349430401880705</v>
      </c>
    </row>
    <row r="22" spans="1:11" x14ac:dyDescent="0.25">
      <c r="A22" s="51">
        <v>41229</v>
      </c>
      <c r="B22" s="55"/>
      <c r="C22" s="56"/>
      <c r="D22" s="56"/>
      <c r="E22" s="56"/>
      <c r="F22" s="57"/>
      <c r="G22" s="66">
        <v>242.87100555555554</v>
      </c>
      <c r="H22" s="66">
        <v>12.581602986653644</v>
      </c>
      <c r="I22" s="55"/>
      <c r="J22" s="57"/>
      <c r="K22" s="94">
        <v>0.10603650664960156</v>
      </c>
    </row>
    <row r="23" spans="1:11" x14ac:dyDescent="0.25">
      <c r="A23" s="51">
        <v>41230</v>
      </c>
      <c r="B23" s="55"/>
      <c r="C23" s="56"/>
      <c r="D23" s="56"/>
      <c r="E23" s="56"/>
      <c r="F23" s="57"/>
      <c r="G23" s="66">
        <v>248.37109999999998</v>
      </c>
      <c r="H23" s="66">
        <v>11.191383726978708</v>
      </c>
      <c r="I23" s="55"/>
      <c r="J23" s="57"/>
      <c r="K23" s="94">
        <v>3.1822569306174532E-2</v>
      </c>
    </row>
    <row r="24" spans="1:11" x14ac:dyDescent="0.25">
      <c r="A24" s="51">
        <v>41231</v>
      </c>
      <c r="B24" s="55"/>
      <c r="C24" s="56"/>
      <c r="D24" s="56"/>
      <c r="E24" s="56"/>
      <c r="F24" s="57"/>
      <c r="G24" s="66">
        <v>242.43456111111109</v>
      </c>
      <c r="H24" s="66">
        <v>10.460528659820556</v>
      </c>
      <c r="I24" s="55"/>
      <c r="J24" s="57"/>
      <c r="K24" s="94">
        <v>5.7303919080503488E-2</v>
      </c>
    </row>
    <row r="25" spans="1:11" x14ac:dyDescent="0.25">
      <c r="A25" s="51">
        <v>41232</v>
      </c>
      <c r="B25" s="55"/>
      <c r="C25" s="56"/>
      <c r="D25" s="56"/>
      <c r="E25" s="56"/>
      <c r="F25" s="57"/>
      <c r="G25" s="66">
        <v>254.25722333333331</v>
      </c>
      <c r="H25" s="66">
        <v>11.79351981649984</v>
      </c>
      <c r="I25" s="55"/>
      <c r="J25" s="57"/>
      <c r="K25" s="94">
        <v>8.0429550327791172E-2</v>
      </c>
    </row>
    <row r="26" spans="1:11" x14ac:dyDescent="0.25">
      <c r="A26" s="51">
        <v>41233</v>
      </c>
      <c r="B26" s="55"/>
      <c r="C26" s="56"/>
      <c r="D26" s="56"/>
      <c r="E26" s="56"/>
      <c r="F26" s="57"/>
      <c r="G26" s="66">
        <v>252.39710111111108</v>
      </c>
      <c r="H26" s="66">
        <v>13.00180143086232</v>
      </c>
      <c r="I26" s="55"/>
      <c r="J26" s="57"/>
      <c r="K26" s="94">
        <v>0.17155435517508696</v>
      </c>
    </row>
    <row r="27" spans="1:11" x14ac:dyDescent="0.25">
      <c r="A27" s="51">
        <v>41234</v>
      </c>
      <c r="B27" s="55"/>
      <c r="C27" s="56"/>
      <c r="D27" s="56"/>
      <c r="E27" s="56"/>
      <c r="F27" s="57"/>
      <c r="G27" s="66">
        <v>242.43097777777774</v>
      </c>
      <c r="H27" s="66">
        <v>12.213335620233982</v>
      </c>
      <c r="I27" s="55"/>
      <c r="J27" s="57"/>
      <c r="K27" s="94">
        <v>0.18729750806393633</v>
      </c>
    </row>
    <row r="28" spans="1:11" x14ac:dyDescent="0.25">
      <c r="A28" s="51">
        <v>41235</v>
      </c>
      <c r="B28" s="55"/>
      <c r="C28" s="56"/>
      <c r="D28" s="56"/>
      <c r="E28" s="56"/>
      <c r="F28" s="57"/>
      <c r="G28" s="66">
        <v>245.89437222222219</v>
      </c>
      <c r="H28" s="66">
        <v>12.266057404842906</v>
      </c>
      <c r="I28" s="55"/>
      <c r="J28" s="57"/>
      <c r="K28" s="94">
        <v>8.820586574141441E-2</v>
      </c>
    </row>
    <row r="29" spans="1:11" x14ac:dyDescent="0.25">
      <c r="A29" s="51">
        <v>41236</v>
      </c>
      <c r="B29" s="55"/>
      <c r="C29" s="56"/>
      <c r="D29" s="56"/>
      <c r="E29" s="56"/>
      <c r="F29" s="57"/>
      <c r="G29" s="66">
        <v>243.14580555555554</v>
      </c>
      <c r="H29" s="66">
        <v>13.282248163352451</v>
      </c>
      <c r="I29" s="55"/>
      <c r="J29" s="57"/>
      <c r="K29" s="94">
        <v>0.16665198992717409</v>
      </c>
    </row>
    <row r="30" spans="1:11" x14ac:dyDescent="0.25">
      <c r="A30" s="51">
        <v>41237</v>
      </c>
      <c r="B30" s="55"/>
      <c r="C30" s="56"/>
      <c r="D30" s="56"/>
      <c r="E30" s="56"/>
      <c r="F30" s="57"/>
      <c r="G30" s="66">
        <v>248.47975555555553</v>
      </c>
      <c r="H30" s="66">
        <v>10.715346482552862</v>
      </c>
      <c r="I30" s="55"/>
      <c r="J30" s="57"/>
      <c r="K30" s="94">
        <v>7.9490341010027568E-2</v>
      </c>
    </row>
    <row r="31" spans="1:11" x14ac:dyDescent="0.25">
      <c r="A31" s="51">
        <v>41238</v>
      </c>
      <c r="B31" s="55"/>
      <c r="C31" s="56"/>
      <c r="D31" s="56"/>
      <c r="E31" s="56"/>
      <c r="F31" s="57"/>
      <c r="G31" s="66">
        <v>243.30409999999998</v>
      </c>
      <c r="H31" s="66">
        <v>12.506205828505323</v>
      </c>
      <c r="I31" s="55"/>
      <c r="J31" s="57"/>
      <c r="K31" s="94">
        <v>9.5586828194521037E-2</v>
      </c>
    </row>
    <row r="32" spans="1:11" x14ac:dyDescent="0.25">
      <c r="A32" s="51">
        <v>41239</v>
      </c>
      <c r="B32" s="55"/>
      <c r="C32" s="56"/>
      <c r="D32" s="56"/>
      <c r="E32" s="56"/>
      <c r="F32" s="57"/>
      <c r="G32" s="66">
        <v>243.85022777777775</v>
      </c>
      <c r="H32" s="66">
        <v>12.773195435324368</v>
      </c>
      <c r="I32" s="55"/>
      <c r="J32" s="57"/>
      <c r="K32" s="94">
        <v>0.29597820168703898</v>
      </c>
    </row>
    <row r="33" spans="1:11" x14ac:dyDescent="0.25">
      <c r="A33" s="51">
        <v>41240</v>
      </c>
      <c r="B33" s="55"/>
      <c r="C33" s="56"/>
      <c r="D33" s="56"/>
      <c r="E33" s="56"/>
      <c r="F33" s="57"/>
      <c r="G33" s="66">
        <v>240.70601666666664</v>
      </c>
      <c r="H33" s="66">
        <v>12.502267021367958</v>
      </c>
      <c r="I33" s="55"/>
      <c r="J33" s="57"/>
      <c r="K33" s="94">
        <v>0.15904362575829947</v>
      </c>
    </row>
    <row r="34" spans="1:11" x14ac:dyDescent="0.25">
      <c r="A34" s="51">
        <v>41241</v>
      </c>
      <c r="B34" s="55"/>
      <c r="C34" s="56"/>
      <c r="D34" s="56"/>
      <c r="E34" s="56"/>
      <c r="F34" s="57"/>
      <c r="G34" s="66">
        <v>257.55847777777774</v>
      </c>
      <c r="H34" s="66">
        <v>11.462772483028255</v>
      </c>
      <c r="I34" s="55"/>
      <c r="J34" s="57"/>
      <c r="K34" s="94">
        <v>0.15411045864166956</v>
      </c>
    </row>
    <row r="35" spans="1:11" x14ac:dyDescent="0.25">
      <c r="A35" s="51">
        <v>41242</v>
      </c>
      <c r="B35" s="55"/>
      <c r="C35" s="56"/>
      <c r="D35" s="56"/>
      <c r="E35" s="56"/>
      <c r="F35" s="57"/>
      <c r="G35" s="66">
        <v>252.35593277777775</v>
      </c>
      <c r="H35" s="66">
        <v>12.784930974694548</v>
      </c>
      <c r="I35" s="55"/>
      <c r="J35" s="57"/>
      <c r="K35" s="94">
        <v>0.21850638283934817</v>
      </c>
    </row>
    <row r="36" spans="1:11" ht="15.75" thickBot="1" x14ac:dyDescent="0.3">
      <c r="A36" s="76">
        <v>41243</v>
      </c>
      <c r="B36" s="77"/>
      <c r="C36" s="78"/>
      <c r="D36" s="78"/>
      <c r="E36" s="78"/>
      <c r="F36" s="79"/>
      <c r="G36" s="80">
        <v>246.11263333333332</v>
      </c>
      <c r="H36" s="80">
        <v>12.680600486521294</v>
      </c>
      <c r="I36" s="77"/>
      <c r="J36" s="79"/>
      <c r="K36" s="96">
        <v>0.33242533349305997</v>
      </c>
    </row>
    <row r="37" spans="1:11" x14ac:dyDescent="0.25">
      <c r="A37" s="95"/>
      <c r="B37" s="37"/>
      <c r="C37" s="37"/>
      <c r="D37" s="37"/>
      <c r="E37" s="37"/>
      <c r="F37" s="97"/>
      <c r="G37" s="97"/>
      <c r="H37" s="97"/>
      <c r="I37" s="97"/>
      <c r="J37" s="37"/>
      <c r="K37" s="91"/>
    </row>
    <row r="38" spans="1:11" ht="15.75" thickBot="1" x14ac:dyDescent="0.3">
      <c r="A38" s="43" t="s">
        <v>21</v>
      </c>
      <c r="B38" s="21"/>
      <c r="C38" s="44"/>
      <c r="D38" s="44"/>
      <c r="E38" s="44"/>
      <c r="F38" s="44"/>
      <c r="G38" s="44">
        <f>+MAX(G7:G36)</f>
        <v>258.35141611111106</v>
      </c>
      <c r="H38" s="44">
        <f>+MAX(H7:H36)</f>
        <v>54.861539727375401</v>
      </c>
      <c r="I38" s="44"/>
      <c r="J38" s="44"/>
      <c r="K38" s="44">
        <f>+MAX(K7:K36)</f>
        <v>0.47884393467434622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30"/>
      <c r="C40" s="131"/>
      <c r="D40" s="131"/>
      <c r="E40" s="131"/>
      <c r="F40" s="131"/>
      <c r="G40" s="131"/>
      <c r="H40" s="131"/>
      <c r="I40" s="131"/>
      <c r="J40" s="131"/>
      <c r="K40" s="132"/>
    </row>
    <row r="41" spans="1:11" x14ac:dyDescent="0.25">
      <c r="A41" s="18"/>
      <c r="B41" s="133"/>
      <c r="C41" s="134"/>
      <c r="D41" s="134"/>
      <c r="E41" s="134"/>
      <c r="F41" s="134"/>
      <c r="G41" s="134"/>
      <c r="H41" s="134"/>
      <c r="I41" s="134"/>
      <c r="J41" s="134"/>
      <c r="K41" s="135"/>
    </row>
    <row r="42" spans="1:11" x14ac:dyDescent="0.25">
      <c r="A42" s="18"/>
      <c r="B42" s="133"/>
      <c r="C42" s="134"/>
      <c r="D42" s="134"/>
      <c r="E42" s="134"/>
      <c r="F42" s="134"/>
      <c r="G42" s="134"/>
      <c r="H42" s="134"/>
      <c r="I42" s="134"/>
      <c r="J42" s="134"/>
      <c r="K42" s="135"/>
    </row>
    <row r="43" spans="1:11" x14ac:dyDescent="0.25">
      <c r="A43" s="18"/>
      <c r="B43" s="133"/>
      <c r="C43" s="134"/>
      <c r="D43" s="134"/>
      <c r="E43" s="134"/>
      <c r="F43" s="134"/>
      <c r="G43" s="134"/>
      <c r="H43" s="134"/>
      <c r="I43" s="134"/>
      <c r="J43" s="134"/>
      <c r="K43" s="135"/>
    </row>
    <row r="44" spans="1:11" x14ac:dyDescent="0.25">
      <c r="A44" s="18"/>
      <c r="B44" s="136"/>
      <c r="C44" s="137"/>
      <c r="D44" s="137"/>
      <c r="E44" s="137"/>
      <c r="F44" s="137"/>
      <c r="G44" s="137"/>
      <c r="H44" s="137"/>
      <c r="I44" s="137"/>
      <c r="J44" s="137"/>
      <c r="K44" s="138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tabSelected="1" view="pageBreakPreview" topLeftCell="A10" zoomScale="60" zoomScaleNormal="100" workbookViewId="0">
      <selection activeCell="M18" sqref="M18"/>
    </sheetView>
  </sheetViews>
  <sheetFormatPr baseColWidth="10" defaultRowHeight="15" x14ac:dyDescent="0.25"/>
  <sheetData>
    <row r="1" spans="1:11" ht="32.25" customHeight="1" x14ac:dyDescent="0.25">
      <c r="A1" s="152" t="s">
        <v>28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x14ac:dyDescent="0.25">
      <c r="A2" s="121" t="s">
        <v>1</v>
      </c>
      <c r="B2" s="142"/>
      <c r="C2" s="120" t="s">
        <v>26</v>
      </c>
      <c r="D2" s="120"/>
      <c r="E2" s="120"/>
      <c r="F2" s="120"/>
      <c r="G2" s="120"/>
      <c r="H2" s="120"/>
      <c r="I2" s="120"/>
      <c r="J2" s="120"/>
      <c r="K2" s="120"/>
    </row>
    <row r="3" spans="1:11" x14ac:dyDescent="0.25">
      <c r="A3" s="121" t="s">
        <v>2</v>
      </c>
      <c r="B3" s="142"/>
      <c r="C3" s="120" t="s">
        <v>25</v>
      </c>
      <c r="D3" s="120"/>
      <c r="E3" s="120"/>
      <c r="F3" s="120"/>
      <c r="G3" s="120"/>
      <c r="H3" s="120"/>
      <c r="I3" s="120"/>
      <c r="J3" s="120"/>
      <c r="K3" s="120"/>
    </row>
    <row r="4" spans="1:11" x14ac:dyDescent="0.25">
      <c r="A4" s="121" t="s">
        <v>3</v>
      </c>
      <c r="B4" s="121"/>
      <c r="C4" s="120" t="s">
        <v>4</v>
      </c>
      <c r="D4" s="120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2" t="s">
        <v>5</v>
      </c>
      <c r="B6" s="45" t="s">
        <v>6</v>
      </c>
      <c r="C6" s="45" t="s">
        <v>7</v>
      </c>
      <c r="D6" s="45" t="s">
        <v>8</v>
      </c>
      <c r="E6" s="46" t="s">
        <v>9</v>
      </c>
      <c r="F6" s="45" t="s">
        <v>10</v>
      </c>
      <c r="G6" s="45" t="s">
        <v>11</v>
      </c>
      <c r="H6" s="45" t="s">
        <v>12</v>
      </c>
      <c r="I6" s="45" t="s">
        <v>13</v>
      </c>
      <c r="J6" s="45" t="s">
        <v>14</v>
      </c>
      <c r="K6" s="90" t="s">
        <v>15</v>
      </c>
    </row>
    <row r="7" spans="1:11" x14ac:dyDescent="0.25">
      <c r="A7" s="50">
        <v>41214</v>
      </c>
      <c r="B7" s="52"/>
      <c r="C7" s="53"/>
      <c r="D7" s="53"/>
      <c r="E7" s="53"/>
      <c r="F7" s="54"/>
      <c r="G7" s="61">
        <v>230.9965722222222</v>
      </c>
      <c r="H7" s="62">
        <v>8.543637243906657</v>
      </c>
      <c r="I7" s="52"/>
      <c r="J7" s="54"/>
      <c r="K7" s="98">
        <v>0</v>
      </c>
    </row>
    <row r="8" spans="1:11" x14ac:dyDescent="0.25">
      <c r="A8" s="51">
        <v>41215</v>
      </c>
      <c r="B8" s="55"/>
      <c r="C8" s="56"/>
      <c r="D8" s="56"/>
      <c r="E8" s="56"/>
      <c r="F8" s="57"/>
      <c r="G8" s="63">
        <v>231.68414999999999</v>
      </c>
      <c r="H8" s="63">
        <v>8.0746777834858712</v>
      </c>
      <c r="I8" s="55"/>
      <c r="J8" s="57"/>
      <c r="K8" s="64">
        <v>0</v>
      </c>
    </row>
    <row r="9" spans="1:11" x14ac:dyDescent="0.25">
      <c r="A9" s="51">
        <v>41216</v>
      </c>
      <c r="B9" s="55"/>
      <c r="C9" s="56"/>
      <c r="D9" s="56"/>
      <c r="E9" s="56"/>
      <c r="F9" s="57"/>
      <c r="G9" s="63">
        <v>232.12252222222219</v>
      </c>
      <c r="H9" s="63">
        <v>9.4316409083601815</v>
      </c>
      <c r="I9" s="55"/>
      <c r="J9" s="57"/>
      <c r="K9" s="64">
        <v>0</v>
      </c>
    </row>
    <row r="10" spans="1:11" x14ac:dyDescent="0.25">
      <c r="A10" s="51">
        <v>41217</v>
      </c>
      <c r="B10" s="55"/>
      <c r="C10" s="56"/>
      <c r="D10" s="56"/>
      <c r="E10" s="56"/>
      <c r="F10" s="57"/>
      <c r="G10" s="63">
        <v>232.77873888888885</v>
      </c>
      <c r="H10" s="70">
        <v>9.3638220034444135</v>
      </c>
      <c r="I10" s="55"/>
      <c r="J10" s="57"/>
      <c r="K10" s="64">
        <v>0</v>
      </c>
    </row>
    <row r="11" spans="1:11" x14ac:dyDescent="0.25">
      <c r="A11" s="51">
        <v>41218</v>
      </c>
      <c r="B11" s="55"/>
      <c r="C11" s="56"/>
      <c r="D11" s="56"/>
      <c r="E11" s="56"/>
      <c r="F11" s="57"/>
      <c r="G11" s="63">
        <v>232.22856666666664</v>
      </c>
      <c r="H11" s="63">
        <v>8.8964372166941157</v>
      </c>
      <c r="I11" s="55"/>
      <c r="J11" s="57"/>
      <c r="K11" s="64">
        <v>0</v>
      </c>
    </row>
    <row r="12" spans="1:11" x14ac:dyDescent="0.25">
      <c r="A12" s="51">
        <v>41219</v>
      </c>
      <c r="B12" s="55"/>
      <c r="C12" s="56"/>
      <c r="D12" s="56"/>
      <c r="E12" s="56"/>
      <c r="F12" s="57"/>
      <c r="G12" s="63">
        <v>233.90726666666666</v>
      </c>
      <c r="H12" s="63">
        <v>8.3525494254342565</v>
      </c>
      <c r="I12" s="55"/>
      <c r="J12" s="57"/>
      <c r="K12" s="64">
        <v>0</v>
      </c>
    </row>
    <row r="13" spans="1:11" x14ac:dyDescent="0.25">
      <c r="A13" s="51">
        <v>41220</v>
      </c>
      <c r="B13" s="55"/>
      <c r="C13" s="56"/>
      <c r="D13" s="56"/>
      <c r="E13" s="56"/>
      <c r="F13" s="57"/>
      <c r="G13" s="63">
        <v>230.16042222222219</v>
      </c>
      <c r="H13" s="63">
        <v>8.0518571153039975</v>
      </c>
      <c r="I13" s="55"/>
      <c r="J13" s="57"/>
      <c r="K13" s="64">
        <v>0</v>
      </c>
    </row>
    <row r="14" spans="1:11" x14ac:dyDescent="0.25">
      <c r="A14" s="51">
        <v>41221</v>
      </c>
      <c r="B14" s="55"/>
      <c r="C14" s="56"/>
      <c r="D14" s="56"/>
      <c r="E14" s="56"/>
      <c r="F14" s="57"/>
      <c r="G14" s="63">
        <v>232.74721666666665</v>
      </c>
      <c r="H14" s="63">
        <v>8.39859231859948</v>
      </c>
      <c r="I14" s="55"/>
      <c r="J14" s="57"/>
      <c r="K14" s="64">
        <v>0</v>
      </c>
    </row>
    <row r="15" spans="1:11" x14ac:dyDescent="0.25">
      <c r="A15" s="51">
        <v>41222</v>
      </c>
      <c r="B15" s="55"/>
      <c r="C15" s="56"/>
      <c r="D15" s="56"/>
      <c r="E15" s="56"/>
      <c r="F15" s="57"/>
      <c r="G15" s="63">
        <v>231.46585555555552</v>
      </c>
      <c r="H15" s="63">
        <v>9.3642861816156877</v>
      </c>
      <c r="I15" s="55"/>
      <c r="J15" s="57"/>
      <c r="K15" s="64">
        <v>0</v>
      </c>
    </row>
    <row r="16" spans="1:11" x14ac:dyDescent="0.25">
      <c r="A16" s="51">
        <v>41223</v>
      </c>
      <c r="B16" s="55"/>
      <c r="C16" s="56"/>
      <c r="D16" s="56"/>
      <c r="E16" s="56"/>
      <c r="F16" s="57"/>
      <c r="G16" s="63">
        <v>229.09044444444442</v>
      </c>
      <c r="H16" s="63">
        <v>9.5330010671257863</v>
      </c>
      <c r="I16" s="55"/>
      <c r="J16" s="57"/>
      <c r="K16" s="64">
        <v>0</v>
      </c>
    </row>
    <row r="17" spans="1:11" x14ac:dyDescent="0.25">
      <c r="A17" s="51">
        <v>41224</v>
      </c>
      <c r="B17" s="55"/>
      <c r="C17" s="56"/>
      <c r="D17" s="56"/>
      <c r="E17" s="56"/>
      <c r="F17" s="57"/>
      <c r="G17" s="63">
        <v>232.30577777777776</v>
      </c>
      <c r="H17" s="63">
        <v>8.0624796409088848</v>
      </c>
      <c r="I17" s="55"/>
      <c r="J17" s="57"/>
      <c r="K17" s="64">
        <v>0</v>
      </c>
    </row>
    <row r="18" spans="1:11" x14ac:dyDescent="0.25">
      <c r="A18" s="51">
        <v>41225</v>
      </c>
      <c r="B18" s="55"/>
      <c r="C18" s="56"/>
      <c r="D18" s="56"/>
      <c r="E18" s="56"/>
      <c r="F18" s="57"/>
      <c r="G18" s="63">
        <v>231.38052777777776</v>
      </c>
      <c r="H18" s="63">
        <v>7.3351303235035727</v>
      </c>
      <c r="I18" s="55"/>
      <c r="J18" s="57"/>
      <c r="K18" s="64">
        <v>0</v>
      </c>
    </row>
    <row r="19" spans="1:11" x14ac:dyDescent="0.25">
      <c r="A19" s="51">
        <v>41226</v>
      </c>
      <c r="B19" s="55"/>
      <c r="C19" s="56"/>
      <c r="D19" s="56"/>
      <c r="E19" s="56"/>
      <c r="F19" s="57"/>
      <c r="G19" s="63">
        <v>233.87224444444442</v>
      </c>
      <c r="H19" s="63">
        <v>7.6181671063297136</v>
      </c>
      <c r="I19" s="55"/>
      <c r="J19" s="57"/>
      <c r="K19" s="64">
        <v>0</v>
      </c>
    </row>
    <row r="20" spans="1:11" x14ac:dyDescent="0.25">
      <c r="A20" s="51">
        <v>41227</v>
      </c>
      <c r="B20" s="55"/>
      <c r="C20" s="56"/>
      <c r="D20" s="56"/>
      <c r="E20" s="56"/>
      <c r="F20" s="57"/>
      <c r="G20" s="63">
        <v>231.68652777777774</v>
      </c>
      <c r="H20" s="63">
        <v>7.2224032753567178</v>
      </c>
      <c r="I20" s="55"/>
      <c r="J20" s="57"/>
      <c r="K20" s="64">
        <v>0</v>
      </c>
    </row>
    <row r="21" spans="1:11" x14ac:dyDescent="0.25">
      <c r="A21" s="51">
        <v>41228</v>
      </c>
      <c r="B21" s="55"/>
      <c r="C21" s="56"/>
      <c r="D21" s="56"/>
      <c r="E21" s="56"/>
      <c r="F21" s="57"/>
      <c r="G21" s="63">
        <v>227.76799444444441</v>
      </c>
      <c r="H21" s="63">
        <v>7.2394098948259193</v>
      </c>
      <c r="I21" s="55"/>
      <c r="J21" s="57"/>
      <c r="K21" s="64">
        <v>3.5881769100708586E-5</v>
      </c>
    </row>
    <row r="22" spans="1:11" x14ac:dyDescent="0.25">
      <c r="A22" s="51">
        <v>41229</v>
      </c>
      <c r="B22" s="55"/>
      <c r="C22" s="56"/>
      <c r="D22" s="56"/>
      <c r="E22" s="56"/>
      <c r="F22" s="57"/>
      <c r="G22" s="63">
        <v>227.14258333333331</v>
      </c>
      <c r="H22" s="63">
        <v>8.0858110268117418</v>
      </c>
      <c r="I22" s="55"/>
      <c r="J22" s="57"/>
      <c r="K22" s="64">
        <v>0</v>
      </c>
    </row>
    <row r="23" spans="1:11" x14ac:dyDescent="0.25">
      <c r="A23" s="51">
        <v>41230</v>
      </c>
      <c r="B23" s="55"/>
      <c r="C23" s="56"/>
      <c r="D23" s="56"/>
      <c r="E23" s="56"/>
      <c r="F23" s="57"/>
      <c r="G23" s="63">
        <v>224.84442777777775</v>
      </c>
      <c r="H23" s="63">
        <v>8.146437899271648</v>
      </c>
      <c r="I23" s="55"/>
      <c r="J23" s="57"/>
      <c r="K23" s="64">
        <v>0</v>
      </c>
    </row>
    <row r="24" spans="1:11" x14ac:dyDescent="0.25">
      <c r="A24" s="51">
        <v>41231</v>
      </c>
      <c r="B24" s="55"/>
      <c r="C24" s="56"/>
      <c r="D24" s="56"/>
      <c r="E24" s="56"/>
      <c r="F24" s="57"/>
      <c r="G24" s="63">
        <v>229.27344444444441</v>
      </c>
      <c r="H24" s="63">
        <v>8.146437899271648</v>
      </c>
      <c r="I24" s="55"/>
      <c r="J24" s="57"/>
      <c r="K24" s="64">
        <v>0</v>
      </c>
    </row>
    <row r="25" spans="1:11" x14ac:dyDescent="0.25">
      <c r="A25" s="51">
        <v>41232</v>
      </c>
      <c r="B25" s="55"/>
      <c r="C25" s="56"/>
      <c r="D25" s="56"/>
      <c r="E25" s="56"/>
      <c r="F25" s="57"/>
      <c r="G25" s="63">
        <v>226.64599999999999</v>
      </c>
      <c r="H25" s="63">
        <v>8.757376429021841</v>
      </c>
      <c r="I25" s="55"/>
      <c r="J25" s="57"/>
      <c r="K25" s="64">
        <v>0</v>
      </c>
    </row>
    <row r="26" spans="1:11" x14ac:dyDescent="0.25">
      <c r="A26" s="51">
        <v>41233</v>
      </c>
      <c r="B26" s="55"/>
      <c r="C26" s="56"/>
      <c r="D26" s="56"/>
      <c r="E26" s="56"/>
      <c r="F26" s="57"/>
      <c r="G26" s="63">
        <v>229.99440555555555</v>
      </c>
      <c r="H26" s="63">
        <v>8.6210591994515742</v>
      </c>
      <c r="I26" s="55"/>
      <c r="J26" s="57"/>
      <c r="K26" s="64">
        <v>0</v>
      </c>
    </row>
    <row r="27" spans="1:11" x14ac:dyDescent="0.25">
      <c r="A27" s="51">
        <v>41234</v>
      </c>
      <c r="B27" s="55"/>
      <c r="C27" s="56"/>
      <c r="D27" s="56"/>
      <c r="E27" s="56"/>
      <c r="F27" s="57"/>
      <c r="G27" s="63">
        <v>228.45171111111108</v>
      </c>
      <c r="H27" s="63">
        <v>8.5903076295484428</v>
      </c>
      <c r="I27" s="55"/>
      <c r="J27" s="57"/>
      <c r="K27" s="64">
        <v>0</v>
      </c>
    </row>
    <row r="28" spans="1:11" x14ac:dyDescent="0.25">
      <c r="A28" s="51">
        <v>41235</v>
      </c>
      <c r="B28" s="55"/>
      <c r="C28" s="56"/>
      <c r="D28" s="56"/>
      <c r="E28" s="56"/>
      <c r="F28" s="57"/>
      <c r="G28" s="63">
        <v>229.71056111111108</v>
      </c>
      <c r="H28" s="63">
        <v>9.0031825063373336</v>
      </c>
      <c r="I28" s="55"/>
      <c r="J28" s="57"/>
      <c r="K28" s="64">
        <v>0</v>
      </c>
    </row>
    <row r="29" spans="1:11" x14ac:dyDescent="0.25">
      <c r="A29" s="51">
        <v>41236</v>
      </c>
      <c r="B29" s="55"/>
      <c r="C29" s="56"/>
      <c r="D29" s="56"/>
      <c r="E29" s="56"/>
      <c r="F29" s="57"/>
      <c r="G29" s="63">
        <v>231.34949444444442</v>
      </c>
      <c r="H29" s="70">
        <v>8.5256312813218251</v>
      </c>
      <c r="I29" s="55"/>
      <c r="J29" s="57"/>
      <c r="K29" s="64">
        <v>0</v>
      </c>
    </row>
    <row r="30" spans="1:11" x14ac:dyDescent="0.25">
      <c r="A30" s="51">
        <v>41237</v>
      </c>
      <c r="B30" s="55"/>
      <c r="C30" s="56"/>
      <c r="D30" s="56"/>
      <c r="E30" s="56"/>
      <c r="F30" s="57"/>
      <c r="G30" s="63">
        <v>231.16651111111111</v>
      </c>
      <c r="H30" s="63">
        <v>7.319374837816131</v>
      </c>
      <c r="I30" s="55"/>
      <c r="J30" s="57"/>
      <c r="K30" s="64">
        <v>0</v>
      </c>
    </row>
    <row r="31" spans="1:11" x14ac:dyDescent="0.25">
      <c r="A31" s="51">
        <v>41238</v>
      </c>
      <c r="B31" s="55"/>
      <c r="C31" s="56"/>
      <c r="D31" s="56"/>
      <c r="E31" s="56"/>
      <c r="F31" s="57"/>
      <c r="G31" s="63">
        <v>230.8835333333333</v>
      </c>
      <c r="H31" s="63">
        <v>6.9678372135927757</v>
      </c>
      <c r="I31" s="55"/>
      <c r="J31" s="57"/>
      <c r="K31" s="64">
        <v>0</v>
      </c>
    </row>
    <row r="32" spans="1:11" x14ac:dyDescent="0.25">
      <c r="A32" s="51">
        <v>41239</v>
      </c>
      <c r="B32" s="55"/>
      <c r="C32" s="56"/>
      <c r="D32" s="56"/>
      <c r="E32" s="56"/>
      <c r="F32" s="57"/>
      <c r="G32" s="63">
        <v>231.24294444444442</v>
      </c>
      <c r="H32" s="63">
        <v>7.5401531989732069</v>
      </c>
      <c r="I32" s="55"/>
      <c r="J32" s="57"/>
      <c r="K32" s="64">
        <v>0</v>
      </c>
    </row>
    <row r="33" spans="1:11" x14ac:dyDescent="0.25">
      <c r="A33" s="51">
        <v>41240</v>
      </c>
      <c r="B33" s="55"/>
      <c r="C33" s="56"/>
      <c r="D33" s="56"/>
      <c r="E33" s="56"/>
      <c r="F33" s="57"/>
      <c r="G33" s="63">
        <v>228.84502222222221</v>
      </c>
      <c r="H33" s="63">
        <v>7.4049820889109235</v>
      </c>
      <c r="I33" s="55"/>
      <c r="J33" s="57"/>
      <c r="K33" s="64">
        <v>0</v>
      </c>
    </row>
    <row r="34" spans="1:11" x14ac:dyDescent="0.25">
      <c r="A34" s="51">
        <v>41241</v>
      </c>
      <c r="B34" s="55"/>
      <c r="C34" s="56"/>
      <c r="D34" s="56"/>
      <c r="E34" s="56"/>
      <c r="F34" s="57"/>
      <c r="G34" s="63">
        <v>228.30287777777775</v>
      </c>
      <c r="H34" s="63">
        <v>7.2308942623310264</v>
      </c>
      <c r="I34" s="55"/>
      <c r="J34" s="57"/>
      <c r="K34" s="64">
        <v>0</v>
      </c>
    </row>
    <row r="35" spans="1:11" x14ac:dyDescent="0.25">
      <c r="A35" s="51">
        <v>41242</v>
      </c>
      <c r="B35" s="55"/>
      <c r="C35" s="56"/>
      <c r="D35" s="56"/>
      <c r="E35" s="56"/>
      <c r="F35" s="57"/>
      <c r="G35" s="63">
        <v>230.43604444444441</v>
      </c>
      <c r="H35" s="63">
        <v>7.6887950981279731</v>
      </c>
      <c r="I35" s="55"/>
      <c r="J35" s="57"/>
      <c r="K35" s="64">
        <v>0</v>
      </c>
    </row>
    <row r="36" spans="1:11" ht="15.75" thickBot="1" x14ac:dyDescent="0.3">
      <c r="A36" s="76">
        <v>41243</v>
      </c>
      <c r="B36" s="77"/>
      <c r="C36" s="78"/>
      <c r="D36" s="78"/>
      <c r="E36" s="78"/>
      <c r="F36" s="79"/>
      <c r="G36" s="86">
        <v>228.37033888888888</v>
      </c>
      <c r="H36" s="86">
        <v>7.8927950169196315</v>
      </c>
      <c r="I36" s="77"/>
      <c r="J36" s="79"/>
      <c r="K36" s="99">
        <v>0</v>
      </c>
    </row>
    <row r="37" spans="1:1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15.75" thickBot="1" x14ac:dyDescent="0.3">
      <c r="A38" s="43" t="s">
        <v>19</v>
      </c>
      <c r="B38" s="21"/>
      <c r="C38" s="44"/>
      <c r="D38" s="44"/>
      <c r="E38" s="44"/>
      <c r="F38" s="44"/>
      <c r="G38" s="44">
        <f>+MIN(G7:G36)</f>
        <v>224.84442777777775</v>
      </c>
      <c r="H38" s="44">
        <f>+MIN(H7:H36)</f>
        <v>6.9678372135927757</v>
      </c>
      <c r="I38" s="44"/>
      <c r="J38" s="44"/>
      <c r="K38" s="44">
        <f>+MIN(K7:K36)</f>
        <v>0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43"/>
      <c r="C40" s="144"/>
      <c r="D40" s="144"/>
      <c r="E40" s="144"/>
      <c r="F40" s="144"/>
      <c r="G40" s="144"/>
      <c r="H40" s="144"/>
      <c r="I40" s="144"/>
      <c r="J40" s="144"/>
      <c r="K40" s="145"/>
    </row>
    <row r="41" spans="1:11" x14ac:dyDescent="0.25">
      <c r="A41" s="18"/>
      <c r="B41" s="146"/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 x14ac:dyDescent="0.25">
      <c r="A42" s="18"/>
      <c r="B42" s="146"/>
      <c r="C42" s="147"/>
      <c r="D42" s="147"/>
      <c r="E42" s="147"/>
      <c r="F42" s="147"/>
      <c r="G42" s="147"/>
      <c r="H42" s="147"/>
      <c r="I42" s="147"/>
      <c r="J42" s="147"/>
      <c r="K42" s="148"/>
    </row>
    <row r="43" spans="1:11" x14ac:dyDescent="0.25">
      <c r="A43" s="18"/>
      <c r="B43" s="146"/>
      <c r="C43" s="147"/>
      <c r="D43" s="147"/>
      <c r="E43" s="147"/>
      <c r="F43" s="147"/>
      <c r="G43" s="147"/>
      <c r="H43" s="147"/>
      <c r="I43" s="147"/>
      <c r="J43" s="147"/>
      <c r="K43" s="148"/>
    </row>
    <row r="44" spans="1:11" x14ac:dyDescent="0.25">
      <c r="A44" s="18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2015-06-11T18:28:17Z</cp:lastPrinted>
  <dcterms:created xsi:type="dcterms:W3CDTF">2012-06-19T15:23:28Z</dcterms:created>
  <dcterms:modified xsi:type="dcterms:W3CDTF">2015-06-11T18:28:39Z</dcterms:modified>
</cp:coreProperties>
</file>