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GASODUCTOS DE TAMAULIPAS, S. DE R.L. DE C.V\2013\"/>
    </mc:Choice>
  </mc:AlternateContent>
  <bookViews>
    <workbookView xWindow="10215" yWindow="45" windowWidth="10305" windowHeight="8040" tabRatio="909" firstSheet="1" activeTab="8"/>
  </bookViews>
  <sheets>
    <sheet name="Caracol Criogénica" sheetId="1" r:id="rId1"/>
    <sheet name="Máximos Car Crio" sheetId="6" r:id="rId2"/>
    <sheet name="Mínimos Car Crio" sheetId="7" r:id="rId3"/>
    <sheet name="Caracol Reynosa Arguelles" sheetId="4" r:id="rId4"/>
    <sheet name="Máximos Car Rey" sheetId="8" r:id="rId5"/>
    <sheet name="Mínimos Car Rey" sheetId="9" r:id="rId6"/>
    <sheet name="Los Indios" sheetId="5" r:id="rId7"/>
    <sheet name="Máximos LI" sheetId="10" r:id="rId8"/>
    <sheet name="Mínimos LI" sheetId="11" r:id="rId9"/>
  </sheets>
  <externalReferences>
    <externalReference r:id="rId10"/>
  </externalReferences>
  <definedNames>
    <definedName name="_xlnm.Print_Area" localSheetId="0">'Caracol Criogénica'!$A$1:$O$50</definedName>
    <definedName name="_xlnm.Print_Area" localSheetId="3">'Caracol Reynosa Arguelles'!$A$1:$O$51</definedName>
    <definedName name="_xlnm.Print_Area" localSheetId="6">'Los Indios'!$A$1:$O$50</definedName>
    <definedName name="_xlnm.Print_Area" localSheetId="1">'Máximos Car Crio'!$A$1:$L$44</definedName>
    <definedName name="_xlnm.Print_Area" localSheetId="4">'Máximos Car Rey'!$A$1:$L$44</definedName>
    <definedName name="_xlnm.Print_Area" localSheetId="7">'Máximos LI'!$A$1:$L$45</definedName>
    <definedName name="_xlnm.Print_Area" localSheetId="2">'Mínimos Car Crio'!$A$1:$L$44</definedName>
    <definedName name="_xlnm.Print_Area" localSheetId="5">'Mínimos Car Rey'!$A$1:$L$45</definedName>
    <definedName name="_xlnm.Print_Area" localSheetId="8">'Mínimos LI'!$A$1:$L$45</definedName>
    <definedName name="as">#REF!</definedName>
    <definedName name="ass">#REF!</definedName>
    <definedName name="regiones">[1]Promedios!$Q$4:$Q$5</definedName>
    <definedName name="ss">#REF!</definedName>
  </definedNames>
  <calcPr calcId="152511"/>
</workbook>
</file>

<file path=xl/calcChain.xml><?xml version="1.0" encoding="utf-8"?>
<calcChain xmlns="http://schemas.openxmlformats.org/spreadsheetml/2006/main">
  <c r="A8" i="6" l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8" i="11" l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8" i="10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8" i="9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8" i="8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8" i="7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M38" i="1" l="1"/>
  <c r="N38" i="1"/>
  <c r="M39" i="1"/>
  <c r="N39" i="1"/>
  <c r="M40" i="1"/>
  <c r="N40" i="1"/>
  <c r="M41" i="1"/>
  <c r="N41" i="1"/>
  <c r="A10" i="4" l="1"/>
  <c r="A10" i="5" s="1"/>
  <c r="A11" i="4"/>
  <c r="A11" i="5" s="1"/>
  <c r="A12" i="4"/>
  <c r="A12" i="5" s="1"/>
  <c r="A13" i="4"/>
  <c r="A13" i="5" s="1"/>
  <c r="A14" i="4"/>
  <c r="A14" i="5" s="1"/>
  <c r="A15" i="4"/>
  <c r="A15" i="5" s="1"/>
  <c r="A16" i="4"/>
  <c r="A16" i="5" s="1"/>
  <c r="A17" i="4"/>
  <c r="A17" i="5" s="1"/>
  <c r="A18" i="4"/>
  <c r="A18" i="5" s="1"/>
  <c r="A19" i="4"/>
  <c r="A19" i="5" s="1"/>
  <c r="A20" i="4"/>
  <c r="A20" i="5" s="1"/>
  <c r="A21" i="4"/>
  <c r="A21" i="5" s="1"/>
  <c r="A22" i="4"/>
  <c r="A22" i="5" s="1"/>
  <c r="A23" i="4"/>
  <c r="A23" i="5" s="1"/>
  <c r="A24" i="4"/>
  <c r="A24" i="5" s="1"/>
  <c r="A25" i="4"/>
  <c r="A25" i="5" s="1"/>
  <c r="A26" i="4"/>
  <c r="A27" i="4"/>
  <c r="A27" i="5" s="1"/>
  <c r="A28" i="4"/>
  <c r="A28" i="5" s="1"/>
  <c r="A29" i="4"/>
  <c r="A29" i="5" s="1"/>
  <c r="A30" i="4"/>
  <c r="A30" i="5" s="1"/>
  <c r="A31" i="4"/>
  <c r="A31" i="5" s="1"/>
  <c r="A32" i="4"/>
  <c r="A33" i="4"/>
  <c r="A33" i="5" s="1"/>
  <c r="A34" i="4"/>
  <c r="A34" i="5" s="1"/>
  <c r="A35" i="4"/>
  <c r="A35" i="5" s="1"/>
  <c r="A32" i="5"/>
  <c r="A26" i="5"/>
  <c r="A9" i="4"/>
  <c r="A9" i="5" s="1"/>
  <c r="H36" i="6"/>
  <c r="H36" i="7" l="1"/>
  <c r="H36" i="11" l="1"/>
  <c r="G36" i="11"/>
  <c r="K36" i="11"/>
  <c r="K36" i="10"/>
  <c r="H36" i="10"/>
  <c r="G36" i="10"/>
  <c r="K36" i="9" l="1"/>
  <c r="H36" i="9"/>
  <c r="G36" i="9"/>
  <c r="K36" i="7"/>
  <c r="G36" i="7"/>
  <c r="K36" i="6"/>
  <c r="G36" i="6"/>
  <c r="K36" i="8"/>
  <c r="H36" i="8"/>
  <c r="G36" i="8"/>
  <c r="A8" i="4" l="1"/>
  <c r="A8" i="5" s="1"/>
  <c r="N41" i="5"/>
  <c r="M41" i="5"/>
  <c r="N40" i="5"/>
  <c r="M40" i="5"/>
  <c r="N39" i="5"/>
  <c r="M39" i="5"/>
  <c r="N38" i="5"/>
  <c r="M38" i="5"/>
  <c r="N41" i="4"/>
  <c r="M41" i="4"/>
  <c r="N40" i="4"/>
  <c r="M40" i="4"/>
  <c r="N39" i="4"/>
  <c r="M39" i="4"/>
  <c r="N38" i="4"/>
  <c r="M38" i="4"/>
  <c r="G41" i="5" l="1"/>
  <c r="K41" i="5"/>
  <c r="J41" i="5"/>
  <c r="I41" i="5"/>
  <c r="H41" i="5"/>
  <c r="F41" i="5"/>
  <c r="E41" i="5"/>
  <c r="D41" i="5"/>
  <c r="C41" i="5"/>
  <c r="B41" i="5"/>
  <c r="K40" i="5"/>
  <c r="J40" i="5"/>
  <c r="I40" i="5"/>
  <c r="H40" i="5"/>
  <c r="F40" i="5"/>
  <c r="E40" i="5"/>
  <c r="D40" i="5"/>
  <c r="C40" i="5"/>
  <c r="B40" i="5"/>
  <c r="K39" i="5"/>
  <c r="J39" i="5"/>
  <c r="I39" i="5"/>
  <c r="H39" i="5"/>
  <c r="F39" i="5"/>
  <c r="E39" i="5"/>
  <c r="D39" i="5"/>
  <c r="C39" i="5"/>
  <c r="B39" i="5"/>
  <c r="K38" i="5"/>
  <c r="J38" i="5"/>
  <c r="I38" i="5"/>
  <c r="H38" i="5"/>
  <c r="F38" i="5"/>
  <c r="E38" i="5"/>
  <c r="D38" i="5"/>
  <c r="C38" i="5"/>
  <c r="B38" i="5"/>
  <c r="K41" i="4"/>
  <c r="J41" i="4"/>
  <c r="I41" i="4"/>
  <c r="H41" i="4"/>
  <c r="G41" i="4"/>
  <c r="F41" i="4"/>
  <c r="E41" i="4"/>
  <c r="D41" i="4"/>
  <c r="C41" i="4"/>
  <c r="B41" i="4"/>
  <c r="K40" i="4"/>
  <c r="J40" i="4"/>
  <c r="I40" i="4"/>
  <c r="H40" i="4"/>
  <c r="G40" i="4"/>
  <c r="F40" i="4"/>
  <c r="E40" i="4"/>
  <c r="D40" i="4"/>
  <c r="C40" i="4"/>
  <c r="B40" i="4"/>
  <c r="K39" i="4"/>
  <c r="J39" i="4"/>
  <c r="I39" i="4"/>
  <c r="H39" i="4"/>
  <c r="G39" i="4"/>
  <c r="F39" i="4"/>
  <c r="E39" i="4"/>
  <c r="D39" i="4"/>
  <c r="C39" i="4"/>
  <c r="B39" i="4"/>
  <c r="K38" i="4"/>
  <c r="J38" i="4"/>
  <c r="I38" i="4"/>
  <c r="H38" i="4"/>
  <c r="G38" i="4"/>
  <c r="F38" i="4"/>
  <c r="E38" i="4"/>
  <c r="D38" i="4"/>
  <c r="C38" i="4"/>
  <c r="B38" i="4"/>
  <c r="K41" i="1"/>
  <c r="J41" i="1"/>
  <c r="I41" i="1"/>
  <c r="H41" i="1"/>
  <c r="G41" i="1"/>
  <c r="F41" i="1"/>
  <c r="E41" i="1"/>
  <c r="D41" i="1"/>
  <c r="C41" i="1"/>
  <c r="B41" i="1"/>
  <c r="K40" i="1"/>
  <c r="J40" i="1"/>
  <c r="I40" i="1"/>
  <c r="H40" i="1"/>
  <c r="G40" i="1"/>
  <c r="F40" i="1"/>
  <c r="E40" i="1"/>
  <c r="D40" i="1"/>
  <c r="C40" i="1"/>
  <c r="B40" i="1"/>
  <c r="K39" i="1"/>
  <c r="J39" i="1"/>
  <c r="I39" i="1"/>
  <c r="H39" i="1"/>
  <c r="G39" i="1"/>
  <c r="F39" i="1"/>
  <c r="E39" i="1"/>
  <c r="D39" i="1"/>
  <c r="C39" i="1"/>
  <c r="B39" i="1"/>
  <c r="K38" i="1"/>
  <c r="J38" i="1"/>
  <c r="I38" i="1"/>
  <c r="H38" i="1"/>
  <c r="G38" i="1"/>
  <c r="F38" i="1"/>
  <c r="E38" i="1"/>
  <c r="D38" i="1"/>
  <c r="C38" i="1"/>
  <c r="B38" i="1"/>
  <c r="G38" i="5" l="1"/>
  <c r="G39" i="5"/>
  <c r="G40" i="5"/>
</calcChain>
</file>

<file path=xl/sharedStrings.xml><?xml version="1.0" encoding="utf-8"?>
<sst xmlns="http://schemas.openxmlformats.org/spreadsheetml/2006/main" count="198" uniqueCount="30">
  <si>
    <t>INFORME MENSUAL SOBRE LAS ESPECIFICACIONES DEL GAS NATURAL
(Valores promedio diarios)</t>
  </si>
  <si>
    <t>PERMISIONARIO:</t>
  </si>
  <si>
    <t>PUNTO DE MEDICIÓN:</t>
  </si>
  <si>
    <t>ZONA DE MEDICIÓN:</t>
  </si>
  <si>
    <t>RESTO DEL PAÍS</t>
  </si>
  <si>
    <t>FECHA:
(dd/mm/aa)</t>
  </si>
  <si>
    <t>Metano 
(% vol)</t>
  </si>
  <si>
    <t>Bióxido de Carbono
(% vol)</t>
  </si>
  <si>
    <t>Nitrógeno
(% vol)</t>
  </si>
  <si>
    <t>Total Inertes
(% vol)</t>
  </si>
  <si>
    <t>Etano
(% vol)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</si>
  <si>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</si>
  <si>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</si>
  <si>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</si>
  <si>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</si>
  <si>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</si>
  <si>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</si>
  <si>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</si>
  <si>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*/ Los valores trimestrales se deberán reportar en los meses de enero, abril, julio y octubre de cada año, respecto del trimestre inmediato anterior.</t>
  </si>
  <si>
    <t>Mínimo</t>
  </si>
  <si>
    <t>Promedio</t>
  </si>
  <si>
    <t>Máximo</t>
  </si>
  <si>
    <t>Desv. Est.</t>
  </si>
  <si>
    <t>Observaciones:</t>
  </si>
  <si>
    <t>CARACOL CRIOGÉNICA</t>
  </si>
  <si>
    <t>CARACOL REYNOSA ARGUELLES</t>
  </si>
  <si>
    <t>LOS INDIOS</t>
  </si>
  <si>
    <t>GASODUCTOS DE TAMAULIPAS S. DE R.L. DE C.V.</t>
  </si>
  <si>
    <t>INFORME MENSUAL SOBRE LAS ESPECIFICACIONES DEL GAS NATURAL
(Registros máximos diarios)</t>
  </si>
  <si>
    <t>INFORME MENSUAL SOBRE LAS ESPECIFICACIONES DEL GAS NATURAL
(Registros mínimos diarios)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</si>
</sst>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General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6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auto="1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auto="1"/>
      </right>
      <top/>
      <bottom style="hair">
        <color indexed="64"/>
      </bottom>
      <diagonal/>
    </border>
    <border>
      <left style="medium">
        <color auto="1"/>
      </left>
      <right style="hair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54">
    <xf numFmtId="0" fontId="0" fillId="0" borderId="0"/>
    <xf numFmtId="43" fontId="1" fillId="0" borderId="0" applyFont="0" applyFill="0" applyBorder="0" applyAlignment="0" applyProtection="0"/>
    <xf numFmtId="166" fontId="11" fillId="0" borderId="0"/>
    <xf numFmtId="0" fontId="12" fillId="0" borderId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15" fillId="9" borderId="0" applyNumberFormat="0" applyBorder="0" applyAlignment="0" applyProtection="0"/>
    <xf numFmtId="0" fontId="16" fillId="26" borderId="29" applyNumberFormat="0" applyAlignment="0" applyProtection="0"/>
    <xf numFmtId="0" fontId="17" fillId="27" borderId="30" applyNumberFormat="0" applyAlignment="0" applyProtection="0"/>
    <xf numFmtId="43" fontId="1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0" borderId="31" applyNumberFormat="0" applyFill="0" applyAlignment="0" applyProtection="0"/>
    <xf numFmtId="0" fontId="21" fillId="0" borderId="32" applyNumberFormat="0" applyFill="0" applyAlignment="0" applyProtection="0"/>
    <xf numFmtId="0" fontId="22" fillId="0" borderId="33" applyNumberFormat="0" applyFill="0" applyAlignment="0" applyProtection="0"/>
    <xf numFmtId="0" fontId="22" fillId="0" borderId="0" applyNumberFormat="0" applyFill="0" applyBorder="0" applyAlignment="0" applyProtection="0"/>
    <xf numFmtId="0" fontId="23" fillId="13" borderId="29" applyNumberFormat="0" applyAlignment="0" applyProtection="0"/>
    <xf numFmtId="0" fontId="24" fillId="0" borderId="34" applyNumberFormat="0" applyFill="0" applyAlignment="0" applyProtection="0"/>
    <xf numFmtId="0" fontId="25" fillId="28" borderId="0" applyNumberFormat="0" applyBorder="0" applyAlignment="0" applyProtection="0"/>
    <xf numFmtId="0" fontId="13" fillId="29" borderId="35" applyNumberFormat="0" applyFont="0" applyAlignment="0" applyProtection="0"/>
    <xf numFmtId="0" fontId="26" fillId="26" borderId="36" applyNumberFormat="0" applyAlignment="0" applyProtection="0"/>
    <xf numFmtId="0" fontId="27" fillId="0" borderId="0" applyNumberFormat="0" applyFill="0" applyBorder="0" applyAlignment="0" applyProtection="0"/>
    <xf numFmtId="0" fontId="28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31" fillId="0" borderId="0"/>
    <xf numFmtId="43" fontId="3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32" fillId="0" borderId="0"/>
    <xf numFmtId="43" fontId="32" fillId="0" borderId="0" applyFont="0" applyFill="0" applyBorder="0" applyAlignment="0" applyProtection="0"/>
  </cellStyleXfs>
  <cellXfs count="141">
    <xf numFmtId="0" fontId="0" fillId="0" borderId="0" xfId="0"/>
    <xf numFmtId="0" fontId="0" fillId="0" borderId="0" xfId="0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vertical="center"/>
    </xf>
    <xf numFmtId="0" fontId="10" fillId="0" borderId="0" xfId="0" applyFont="1" applyBorder="1"/>
    <xf numFmtId="165" fontId="10" fillId="0" borderId="7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165" fontId="10" fillId="0" borderId="4" xfId="0" applyNumberFormat="1" applyFont="1" applyBorder="1" applyProtection="1">
      <protection locked="0"/>
    </xf>
    <xf numFmtId="165" fontId="10" fillId="0" borderId="2" xfId="0" applyNumberFormat="1" applyFont="1" applyBorder="1" applyProtection="1">
      <protection locked="0"/>
    </xf>
    <xf numFmtId="0" fontId="10" fillId="0" borderId="0" xfId="0" applyFont="1"/>
    <xf numFmtId="0" fontId="10" fillId="0" borderId="0" xfId="0" applyFont="1" applyBorder="1" applyAlignment="1" applyProtection="1">
      <alignment vertical="top" wrapText="1"/>
      <protection locked="0"/>
    </xf>
    <xf numFmtId="0" fontId="5" fillId="0" borderId="0" xfId="0" applyFont="1" applyFill="1" applyBorder="1"/>
    <xf numFmtId="165" fontId="10" fillId="0" borderId="8" xfId="0" applyNumberFormat="1" applyFont="1" applyBorder="1" applyProtection="1">
      <protection locked="0"/>
    </xf>
    <xf numFmtId="0" fontId="0" fillId="0" borderId="10" xfId="0" applyBorder="1" applyProtection="1"/>
    <xf numFmtId="0" fontId="0" fillId="0" borderId="10" xfId="0" applyBorder="1"/>
    <xf numFmtId="165" fontId="9" fillId="0" borderId="0" xfId="1" applyNumberFormat="1" applyFont="1" applyFill="1" applyBorder="1" applyAlignment="1" applyProtection="1">
      <alignment horizontal="center" vertical="center"/>
    </xf>
    <xf numFmtId="0" fontId="0" fillId="0" borderId="0" xfId="0" applyBorder="1" applyProtection="1"/>
    <xf numFmtId="0" fontId="0" fillId="0" borderId="0" xfId="0" applyBorder="1"/>
    <xf numFmtId="0" fontId="6" fillId="4" borderId="9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165" fontId="10" fillId="0" borderId="0" xfId="1" applyNumberFormat="1" applyFont="1" applyFill="1" applyBorder="1" applyAlignment="1" applyProtection="1">
      <alignment horizontal="center" vertical="center"/>
      <protection locked="0"/>
    </xf>
    <xf numFmtId="165" fontId="10" fillId="5" borderId="0" xfId="1" applyNumberFormat="1" applyFont="1" applyFill="1" applyBorder="1" applyAlignment="1" applyProtection="1">
      <alignment horizontal="center" vertical="center"/>
      <protection locked="0"/>
    </xf>
    <xf numFmtId="14" fontId="9" fillId="0" borderId="21" xfId="0" applyNumberFormat="1" applyFont="1" applyFill="1" applyBorder="1" applyAlignment="1" applyProtection="1">
      <alignment horizontal="left"/>
      <protection locked="0"/>
    </xf>
    <xf numFmtId="165" fontId="10" fillId="5" borderId="22" xfId="1" applyNumberFormat="1" applyFont="1" applyFill="1" applyBorder="1" applyAlignment="1" applyProtection="1">
      <alignment horizontal="center" vertical="center"/>
      <protection locked="0"/>
    </xf>
    <xf numFmtId="165" fontId="10" fillId="5" borderId="6" xfId="1" applyNumberFormat="1" applyFont="1" applyFill="1" applyBorder="1" applyAlignment="1" applyProtection="1">
      <alignment horizontal="center" vertical="center"/>
      <protection locked="0"/>
    </xf>
    <xf numFmtId="165" fontId="10" fillId="5" borderId="23" xfId="1" applyNumberFormat="1" applyFont="1" applyFill="1" applyBorder="1" applyAlignment="1" applyProtection="1">
      <alignment horizontal="center" vertical="center"/>
      <protection locked="0"/>
    </xf>
    <xf numFmtId="14" fontId="9" fillId="0" borderId="26" xfId="0" applyNumberFormat="1" applyFont="1" applyFill="1" applyBorder="1" applyAlignment="1" applyProtection="1">
      <alignment horizontal="left"/>
      <protection locked="0"/>
    </xf>
    <xf numFmtId="165" fontId="10" fillId="5" borderId="12" xfId="1" applyNumberFormat="1" applyFont="1" applyFill="1" applyBorder="1" applyAlignment="1" applyProtection="1">
      <alignment horizontal="center" vertical="center"/>
      <protection locked="0"/>
    </xf>
    <xf numFmtId="165" fontId="10" fillId="5" borderId="1" xfId="1" applyNumberFormat="1" applyFont="1" applyFill="1" applyBorder="1" applyAlignment="1" applyProtection="1">
      <alignment horizontal="center" vertical="center"/>
      <protection locked="0"/>
    </xf>
    <xf numFmtId="165" fontId="10" fillId="0" borderId="20" xfId="0" applyNumberFormat="1" applyFont="1" applyBorder="1" applyProtection="1"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30" fillId="0" borderId="4" xfId="31" applyNumberFormat="1" applyFont="1" applyBorder="1" applyAlignment="1" applyProtection="1">
      <alignment horizontal="center" vertical="center"/>
      <protection locked="0"/>
    </xf>
    <xf numFmtId="165" fontId="30" fillId="0" borderId="2" xfId="31" applyNumberFormat="1" applyFont="1" applyFill="1" applyBorder="1" applyAlignment="1" applyProtection="1">
      <alignment horizontal="center" vertical="center"/>
      <protection locked="0"/>
    </xf>
    <xf numFmtId="165" fontId="30" fillId="0" borderId="5" xfId="31" applyNumberFormat="1" applyFont="1" applyBorder="1" applyAlignment="1" applyProtection="1">
      <alignment horizontal="center" vertical="center"/>
      <protection locked="0"/>
    </xf>
    <xf numFmtId="165" fontId="30" fillId="0" borderId="5" xfId="31" applyNumberFormat="1" applyFont="1" applyFill="1" applyBorder="1" applyAlignment="1" applyProtection="1">
      <alignment horizontal="center" vertical="center"/>
      <protection locked="0"/>
    </xf>
    <xf numFmtId="165" fontId="30" fillId="0" borderId="3" xfId="31" applyNumberFormat="1" applyFont="1" applyFill="1" applyBorder="1" applyAlignment="1" applyProtection="1">
      <alignment horizontal="center" vertical="center"/>
      <protection locked="0"/>
    </xf>
    <xf numFmtId="165" fontId="10" fillId="0" borderId="2" xfId="0" applyNumberFormat="1" applyFont="1" applyFill="1" applyBorder="1" applyProtection="1">
      <protection locked="0"/>
    </xf>
    <xf numFmtId="0" fontId="6" fillId="4" borderId="16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165" fontId="10" fillId="0" borderId="3" xfId="1" applyNumberFormat="1" applyFont="1" applyFill="1" applyBorder="1" applyAlignment="1" applyProtection="1">
      <alignment horizontal="center" vertical="center"/>
      <protection locked="0"/>
    </xf>
    <xf numFmtId="165" fontId="10" fillId="0" borderId="5" xfId="1" applyNumberFormat="1" applyFont="1" applyBorder="1" applyAlignment="1" applyProtection="1">
      <alignment horizontal="center" vertical="center"/>
      <protection locked="0"/>
    </xf>
    <xf numFmtId="165" fontId="10" fillId="0" borderId="38" xfId="1" applyNumberFormat="1" applyFont="1" applyFill="1" applyBorder="1" applyAlignment="1" applyProtection="1">
      <alignment horizontal="center" vertical="center"/>
      <protection locked="0"/>
    </xf>
    <xf numFmtId="165" fontId="10" fillId="0" borderId="4" xfId="1" applyNumberFormat="1" applyFont="1" applyBorder="1" applyAlignment="1" applyProtection="1">
      <alignment horizontal="center" vertical="center"/>
      <protection locked="0"/>
    </xf>
    <xf numFmtId="165" fontId="10" fillId="0" borderId="7" xfId="1" applyNumberFormat="1" applyFont="1" applyFill="1" applyBorder="1" applyAlignment="1" applyProtection="1">
      <alignment horizontal="center" vertical="center"/>
      <protection locked="0"/>
    </xf>
    <xf numFmtId="165" fontId="10" fillId="0" borderId="24" xfId="1" applyNumberFormat="1" applyFont="1" applyFill="1" applyBorder="1" applyAlignment="1" applyProtection="1">
      <alignment horizontal="center" vertical="center"/>
      <protection locked="0"/>
    </xf>
    <xf numFmtId="165" fontId="10" fillId="0" borderId="27" xfId="1" applyNumberFormat="1" applyFont="1" applyBorder="1" applyAlignment="1" applyProtection="1">
      <alignment horizontal="center" vertical="center"/>
      <protection locked="0"/>
    </xf>
    <xf numFmtId="165" fontId="10" fillId="0" borderId="25" xfId="1" applyNumberFormat="1" applyFont="1" applyFill="1" applyBorder="1" applyAlignment="1" applyProtection="1">
      <alignment horizontal="center" vertical="center"/>
      <protection locked="0"/>
    </xf>
    <xf numFmtId="165" fontId="10" fillId="0" borderId="28" xfId="1" applyNumberFormat="1" applyFont="1" applyFill="1" applyBorder="1" applyAlignment="1" applyProtection="1">
      <alignment horizontal="center" vertical="center"/>
      <protection locked="0"/>
    </xf>
    <xf numFmtId="165" fontId="10" fillId="0" borderId="40" xfId="0" applyNumberFormat="1" applyFont="1" applyBorder="1" applyProtection="1">
      <protection locked="0"/>
    </xf>
    <xf numFmtId="165" fontId="10" fillId="0" borderId="25" xfId="0" applyNumberFormat="1" applyFont="1" applyBorder="1" applyProtection="1">
      <protection locked="0"/>
    </xf>
    <xf numFmtId="165" fontId="10" fillId="0" borderId="41" xfId="0" applyNumberFormat="1" applyFont="1" applyBorder="1" applyProtection="1">
      <protection locked="0"/>
    </xf>
    <xf numFmtId="165" fontId="10" fillId="0" borderId="28" xfId="0" applyNumberFormat="1" applyFont="1" applyBorder="1" applyProtection="1">
      <protection locked="0"/>
    </xf>
    <xf numFmtId="165" fontId="10" fillId="0" borderId="42" xfId="0" applyNumberFormat="1" applyFont="1" applyBorder="1" applyProtection="1">
      <protection locked="0"/>
    </xf>
    <xf numFmtId="165" fontId="10" fillId="0" borderId="43" xfId="0" applyNumberFormat="1" applyFont="1" applyBorder="1" applyProtection="1">
      <protection locked="0"/>
    </xf>
    <xf numFmtId="165" fontId="10" fillId="0" borderId="44" xfId="0" applyNumberFormat="1" applyFont="1" applyBorder="1" applyProtection="1">
      <protection locked="0"/>
    </xf>
    <xf numFmtId="165" fontId="10" fillId="0" borderId="45" xfId="0" applyNumberFormat="1" applyFont="1" applyBorder="1" applyProtection="1">
      <protection locked="0"/>
    </xf>
    <xf numFmtId="0" fontId="5" fillId="0" borderId="21" xfId="0" applyFont="1" applyFill="1" applyBorder="1"/>
    <xf numFmtId="165" fontId="10" fillId="0" borderId="46" xfId="0" applyNumberFormat="1" applyFont="1" applyBorder="1" applyProtection="1">
      <protection locked="0"/>
    </xf>
    <xf numFmtId="0" fontId="5" fillId="0" borderId="47" xfId="0" applyFont="1" applyFill="1" applyBorder="1"/>
    <xf numFmtId="165" fontId="10" fillId="0" borderId="48" xfId="0" applyNumberFormat="1" applyFont="1" applyBorder="1" applyProtection="1">
      <protection locked="0"/>
    </xf>
    <xf numFmtId="0" fontId="5" fillId="0" borderId="26" xfId="0" applyFont="1" applyFill="1" applyBorder="1"/>
    <xf numFmtId="165" fontId="10" fillId="0" borderId="38" xfId="0" applyNumberFormat="1" applyFont="1" applyBorder="1" applyProtection="1">
      <protection locked="0"/>
    </xf>
    <xf numFmtId="0" fontId="5" fillId="0" borderId="49" xfId="0" applyFont="1" applyFill="1" applyBorder="1" applyAlignment="1">
      <alignment wrapText="1"/>
    </xf>
    <xf numFmtId="165" fontId="10" fillId="0" borderId="50" xfId="0" applyNumberFormat="1" applyFont="1" applyBorder="1" applyProtection="1">
      <protection locked="0"/>
    </xf>
    <xf numFmtId="0" fontId="5" fillId="0" borderId="39" xfId="0" applyFont="1" applyFill="1" applyBorder="1"/>
    <xf numFmtId="0" fontId="5" fillId="0" borderId="51" xfId="0" applyFont="1" applyFill="1" applyBorder="1"/>
    <xf numFmtId="0" fontId="5" fillId="0" borderId="19" xfId="0" applyFont="1" applyFill="1" applyBorder="1"/>
    <xf numFmtId="0" fontId="5" fillId="0" borderId="52" xfId="0" applyFont="1" applyFill="1" applyBorder="1" applyAlignment="1">
      <alignment wrapText="1"/>
    </xf>
    <xf numFmtId="165" fontId="10" fillId="0" borderId="38" xfId="0" applyNumberFormat="1" applyFont="1" applyFill="1" applyBorder="1" applyProtection="1">
      <protection locked="0"/>
    </xf>
    <xf numFmtId="0" fontId="5" fillId="3" borderId="53" xfId="0" applyFont="1" applyFill="1" applyBorder="1" applyAlignment="1">
      <alignment horizontal="center" vertical="center" wrapText="1"/>
    </xf>
    <xf numFmtId="0" fontId="6" fillId="2" borderId="54" xfId="0" applyFont="1" applyFill="1" applyBorder="1" applyAlignment="1">
      <alignment horizontal="center" vertical="center" wrapText="1"/>
    </xf>
    <xf numFmtId="164" fontId="6" fillId="2" borderId="54" xfId="1" applyNumberFormat="1" applyFont="1" applyFill="1" applyBorder="1" applyAlignment="1">
      <alignment horizontal="center" vertical="center" wrapText="1"/>
    </xf>
    <xf numFmtId="0" fontId="6" fillId="2" borderId="55" xfId="0" applyFont="1" applyFill="1" applyBorder="1" applyAlignment="1">
      <alignment horizontal="center" vertical="center" wrapText="1"/>
    </xf>
    <xf numFmtId="14" fontId="9" fillId="0" borderId="56" xfId="0" applyNumberFormat="1" applyFont="1" applyFill="1" applyBorder="1" applyAlignment="1" applyProtection="1">
      <alignment horizontal="left"/>
      <protection locked="0"/>
    </xf>
    <xf numFmtId="165" fontId="30" fillId="0" borderId="8" xfId="31" applyNumberFormat="1" applyFont="1" applyBorder="1" applyAlignment="1" applyProtection="1">
      <alignment horizontal="center" vertical="center"/>
      <protection locked="0"/>
    </xf>
    <xf numFmtId="165" fontId="30" fillId="0" borderId="20" xfId="31" applyNumberFormat="1" applyFont="1" applyBorder="1" applyAlignment="1" applyProtection="1">
      <alignment horizontal="center" vertical="center"/>
      <protection locked="0"/>
    </xf>
    <xf numFmtId="165" fontId="10" fillId="0" borderId="20" xfId="1" applyNumberFormat="1" applyFont="1" applyBorder="1" applyAlignment="1" applyProtection="1">
      <alignment horizontal="center" vertical="center"/>
      <protection locked="0"/>
    </xf>
    <xf numFmtId="165" fontId="30" fillId="0" borderId="20" xfId="31" applyNumberFormat="1" applyFont="1" applyFill="1" applyBorder="1" applyAlignment="1" applyProtection="1">
      <alignment horizontal="center" vertical="center"/>
      <protection locked="0"/>
    </xf>
    <xf numFmtId="165" fontId="10" fillId="0" borderId="57" xfId="1" applyNumberFormat="1" applyFont="1" applyFill="1" applyBorder="1" applyAlignment="1" applyProtection="1">
      <alignment horizontal="center" vertical="center"/>
      <protection locked="0"/>
    </xf>
    <xf numFmtId="165" fontId="10" fillId="0" borderId="58" xfId="0" applyNumberFormat="1" applyFont="1" applyBorder="1" applyProtection="1">
      <protection locked="0"/>
    </xf>
    <xf numFmtId="165" fontId="10" fillId="0" borderId="59" xfId="0" applyNumberFormat="1" applyFont="1" applyBorder="1" applyProtection="1">
      <protection locked="0"/>
    </xf>
    <xf numFmtId="165" fontId="10" fillId="0" borderId="60" xfId="0" applyNumberFormat="1" applyFont="1" applyBorder="1" applyProtection="1">
      <protection locked="0"/>
    </xf>
    <xf numFmtId="165" fontId="10" fillId="0" borderId="61" xfId="0" applyNumberFormat="1" applyFont="1" applyBorder="1" applyProtection="1">
      <protection locked="0"/>
    </xf>
    <xf numFmtId="0" fontId="10" fillId="0" borderId="60" xfId="0" applyFont="1" applyBorder="1"/>
    <xf numFmtId="0" fontId="5" fillId="3" borderId="62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164" fontId="6" fillId="6" borderId="6" xfId="1" applyNumberFormat="1" applyFont="1" applyFill="1" applyBorder="1" applyAlignment="1">
      <alignment horizontal="center" vertical="center" wrapText="1"/>
    </xf>
    <xf numFmtId="0" fontId="6" fillId="6" borderId="55" xfId="0" applyFont="1" applyFill="1" applyBorder="1" applyAlignment="1">
      <alignment horizontal="center" vertical="center" wrapText="1"/>
    </xf>
    <xf numFmtId="165" fontId="10" fillId="5" borderId="63" xfId="1" applyNumberFormat="1" applyFont="1" applyFill="1" applyBorder="1" applyAlignment="1" applyProtection="1">
      <alignment horizontal="center" vertical="center"/>
      <protection locked="0"/>
    </xf>
    <xf numFmtId="165" fontId="10" fillId="5" borderId="64" xfId="1" applyNumberFormat="1" applyFont="1" applyFill="1" applyBorder="1" applyAlignment="1" applyProtection="1">
      <alignment horizontal="center" vertical="center"/>
      <protection locked="0"/>
    </xf>
    <xf numFmtId="165" fontId="10" fillId="5" borderId="65" xfId="1" applyNumberFormat="1" applyFont="1" applyFill="1" applyBorder="1" applyAlignment="1" applyProtection="1">
      <alignment horizontal="center" vertical="center"/>
      <protection locked="0"/>
    </xf>
    <xf numFmtId="165" fontId="10" fillId="0" borderId="8" xfId="1" applyNumberFormat="1" applyFont="1" applyBorder="1" applyAlignment="1" applyProtection="1">
      <alignment horizontal="center" vertical="center"/>
      <protection locked="0"/>
    </xf>
    <xf numFmtId="165" fontId="10" fillId="0" borderId="66" xfId="1" applyNumberFormat="1" applyFont="1" applyBorder="1" applyAlignment="1" applyProtection="1">
      <alignment horizontal="center" vertical="center"/>
      <protection locked="0"/>
    </xf>
    <xf numFmtId="165" fontId="10" fillId="0" borderId="45" xfId="1" applyNumberFormat="1" applyFont="1" applyFill="1" applyBorder="1" applyAlignment="1" applyProtection="1">
      <alignment horizontal="center" vertical="center"/>
      <protection locked="0"/>
    </xf>
    <xf numFmtId="0" fontId="5" fillId="0" borderId="49" xfId="0" applyFont="1" applyFill="1" applyBorder="1"/>
    <xf numFmtId="0" fontId="6" fillId="7" borderId="54" xfId="0" applyFont="1" applyFill="1" applyBorder="1" applyAlignment="1">
      <alignment horizontal="center" vertical="center" wrapText="1"/>
    </xf>
    <xf numFmtId="164" fontId="6" fillId="7" borderId="54" xfId="1" applyNumberFormat="1" applyFont="1" applyFill="1" applyBorder="1" applyAlignment="1">
      <alignment horizontal="center" vertical="center" wrapText="1"/>
    </xf>
    <xf numFmtId="0" fontId="6" fillId="7" borderId="55" xfId="0" applyFont="1" applyFill="1" applyBorder="1" applyAlignment="1">
      <alignment horizontal="center" vertical="center" wrapText="1"/>
    </xf>
    <xf numFmtId="0" fontId="0" fillId="0" borderId="12" xfId="0" applyBorder="1"/>
    <xf numFmtId="0" fontId="6" fillId="0" borderId="6" xfId="0" applyFont="1" applyBorder="1" applyAlignment="1">
      <alignment horizontal="left" vertical="center"/>
    </xf>
    <xf numFmtId="0" fontId="6" fillId="2" borderId="9" xfId="0" applyFont="1" applyFill="1" applyBorder="1" applyAlignment="1" applyProtection="1">
      <alignment horizontal="left" vertical="top" wrapText="1"/>
      <protection locked="0"/>
    </xf>
    <xf numFmtId="0" fontId="6" fillId="2" borderId="10" xfId="0" applyFont="1" applyFill="1" applyBorder="1" applyAlignment="1" applyProtection="1">
      <alignment horizontal="left" vertical="top" wrapText="1"/>
      <protection locked="0"/>
    </xf>
    <xf numFmtId="0" fontId="6" fillId="2" borderId="11" xfId="0" applyFont="1" applyFill="1" applyBorder="1" applyAlignment="1" applyProtection="1">
      <alignment horizontal="left" vertical="top" wrapText="1"/>
      <protection locked="0"/>
    </xf>
    <xf numFmtId="0" fontId="6" fillId="2" borderId="12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6" fillId="2" borderId="13" xfId="0" applyFont="1" applyFill="1" applyBorder="1" applyAlignment="1" applyProtection="1">
      <alignment horizontal="left" vertical="top" wrapText="1"/>
      <protection locked="0"/>
    </xf>
    <xf numFmtId="0" fontId="6" fillId="2" borderId="14" xfId="0" applyFont="1" applyFill="1" applyBorder="1" applyAlignment="1" applyProtection="1">
      <alignment horizontal="left" vertical="top" wrapText="1"/>
      <protection locked="0"/>
    </xf>
    <xf numFmtId="0" fontId="6" fillId="2" borderId="15" xfId="0" applyFont="1" applyFill="1" applyBorder="1" applyAlignment="1" applyProtection="1">
      <alignment horizontal="left" vertical="top" wrapText="1"/>
      <protection locked="0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Alignment="1" applyProtection="1">
      <alignment horizontal="right" vertical="center"/>
    </xf>
    <xf numFmtId="0" fontId="2" fillId="0" borderId="0" xfId="0" applyFont="1" applyBorder="1" applyAlignment="1" applyProtection="1">
      <alignment horizontal="left" vertical="center" indent="1"/>
      <protection locked="0"/>
    </xf>
    <xf numFmtId="0" fontId="6" fillId="6" borderId="9" xfId="0" applyFont="1" applyFill="1" applyBorder="1" applyAlignment="1" applyProtection="1">
      <alignment horizontal="justify" vertical="top" wrapText="1"/>
      <protection locked="0"/>
    </xf>
    <xf numFmtId="0" fontId="6" fillId="6" borderId="10" xfId="0" applyFont="1" applyFill="1" applyBorder="1" applyAlignment="1" applyProtection="1">
      <alignment horizontal="justify" vertical="top" wrapText="1"/>
      <protection locked="0"/>
    </xf>
    <xf numFmtId="0" fontId="6" fillId="6" borderId="11" xfId="0" applyFont="1" applyFill="1" applyBorder="1" applyAlignment="1" applyProtection="1">
      <alignment horizontal="justify" vertical="top" wrapText="1"/>
      <protection locked="0"/>
    </xf>
    <xf numFmtId="0" fontId="6" fillId="6" borderId="12" xfId="0" applyFont="1" applyFill="1" applyBorder="1" applyAlignment="1" applyProtection="1">
      <alignment horizontal="justify" vertical="top" wrapText="1"/>
      <protection locked="0"/>
    </xf>
    <xf numFmtId="0" fontId="6" fillId="6" borderId="0" xfId="0" applyFont="1" applyFill="1" applyBorder="1" applyAlignment="1" applyProtection="1">
      <alignment horizontal="justify" vertical="top" wrapText="1"/>
      <protection locked="0"/>
    </xf>
    <xf numFmtId="0" fontId="6" fillId="6" borderId="1" xfId="0" applyFont="1" applyFill="1" applyBorder="1" applyAlignment="1" applyProtection="1">
      <alignment horizontal="justify" vertical="top" wrapText="1"/>
      <protection locked="0"/>
    </xf>
    <xf numFmtId="0" fontId="6" fillId="6" borderId="13" xfId="0" applyFont="1" applyFill="1" applyBorder="1" applyAlignment="1" applyProtection="1">
      <alignment horizontal="justify" vertical="top" wrapText="1"/>
      <protection locked="0"/>
    </xf>
    <xf numFmtId="0" fontId="6" fillId="6" borderId="14" xfId="0" applyFont="1" applyFill="1" applyBorder="1" applyAlignment="1" applyProtection="1">
      <alignment horizontal="justify" vertical="top" wrapText="1"/>
      <protection locked="0"/>
    </xf>
    <xf numFmtId="0" fontId="6" fillId="6" borderId="15" xfId="0" applyFont="1" applyFill="1" applyBorder="1" applyAlignment="1" applyProtection="1">
      <alignment horizontal="justify" vertical="top" wrapText="1"/>
      <protection locked="0"/>
    </xf>
    <xf numFmtId="0" fontId="3" fillId="6" borderId="16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6" fillId="7" borderId="9" xfId="0" applyFont="1" applyFill="1" applyBorder="1" applyAlignment="1" applyProtection="1">
      <alignment horizontal="justify" vertical="top" wrapText="1"/>
      <protection locked="0"/>
    </xf>
    <xf numFmtId="0" fontId="6" fillId="7" borderId="10" xfId="0" applyFont="1" applyFill="1" applyBorder="1" applyAlignment="1" applyProtection="1">
      <alignment horizontal="justify" vertical="top" wrapText="1"/>
      <protection locked="0"/>
    </xf>
    <xf numFmtId="0" fontId="6" fillId="7" borderId="11" xfId="0" applyFont="1" applyFill="1" applyBorder="1" applyAlignment="1" applyProtection="1">
      <alignment horizontal="justify" vertical="top" wrapText="1"/>
      <protection locked="0"/>
    </xf>
    <xf numFmtId="0" fontId="6" fillId="7" borderId="12" xfId="0" applyFont="1" applyFill="1" applyBorder="1" applyAlignment="1" applyProtection="1">
      <alignment horizontal="justify" vertical="top" wrapText="1"/>
      <protection locked="0"/>
    </xf>
    <xf numFmtId="0" fontId="6" fillId="7" borderId="0" xfId="0" applyFont="1" applyFill="1" applyBorder="1" applyAlignment="1" applyProtection="1">
      <alignment horizontal="justify" vertical="top" wrapText="1"/>
      <protection locked="0"/>
    </xf>
    <xf numFmtId="0" fontId="6" fillId="7" borderId="1" xfId="0" applyFont="1" applyFill="1" applyBorder="1" applyAlignment="1" applyProtection="1">
      <alignment horizontal="justify" vertical="top" wrapText="1"/>
      <protection locked="0"/>
    </xf>
    <xf numFmtId="0" fontId="6" fillId="7" borderId="13" xfId="0" applyFont="1" applyFill="1" applyBorder="1" applyAlignment="1" applyProtection="1">
      <alignment horizontal="justify" vertical="top" wrapText="1"/>
      <protection locked="0"/>
    </xf>
    <xf numFmtId="0" fontId="6" fillId="7" borderId="14" xfId="0" applyFont="1" applyFill="1" applyBorder="1" applyAlignment="1" applyProtection="1">
      <alignment horizontal="justify" vertical="top" wrapText="1"/>
      <protection locked="0"/>
    </xf>
    <xf numFmtId="0" fontId="6" fillId="7" borderId="15" xfId="0" applyFont="1" applyFill="1" applyBorder="1" applyAlignment="1" applyProtection="1">
      <alignment horizontal="justify" vertical="top" wrapText="1"/>
      <protection locked="0"/>
    </xf>
    <xf numFmtId="0" fontId="3" fillId="7" borderId="16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/>
    </xf>
    <xf numFmtId="0" fontId="3" fillId="7" borderId="18" xfId="0" applyFont="1" applyFill="1" applyBorder="1" applyAlignment="1">
      <alignment horizontal="center" vertical="center"/>
    </xf>
  </cellXfs>
  <cellStyles count="54">
    <cellStyle name="=C:\WINNT\SYSTEM32\COMMAND.COM 2 2" xfId="2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Millares" xfId="1" builtinId="3"/>
    <cellStyle name="Millares 2" xfId="31"/>
    <cellStyle name="Millares 2 2" xfId="47"/>
    <cellStyle name="Millares 3" xfId="49"/>
    <cellStyle name="Millares 3 2" xfId="51"/>
    <cellStyle name="Millares 4" xfId="53"/>
    <cellStyle name="Neutral 2" xfId="40"/>
    <cellStyle name="Normal" xfId="0" builtinId="0"/>
    <cellStyle name="Normal 2" xfId="3"/>
    <cellStyle name="Normal 2 2" xfId="46"/>
    <cellStyle name="Normal 3" xfId="48"/>
    <cellStyle name="Normal 3 2" xfId="50"/>
    <cellStyle name="Normal 4" xfId="52"/>
    <cellStyle name="Note" xfId="41"/>
    <cellStyle name="Output" xfId="42"/>
    <cellStyle name="Title" xfId="43"/>
    <cellStyle name="Total 2" xfId="44"/>
    <cellStyle name="Warning Text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314324</xdr:colOff>
      <xdr:row>2</xdr:row>
      <xdr:rowOff>32581</xdr:rowOff>
    </xdr:from>
    <xdr:to>
      <xdr:col>13</xdr:col>
      <xdr:colOff>409574</xdr:colOff>
      <xdr:row>4</xdr:row>
      <xdr:rowOff>173354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62824" y="537406"/>
          <a:ext cx="1609725" cy="5217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666750</xdr:colOff>
      <xdr:row>1</xdr:row>
      <xdr:rowOff>133350</xdr:rowOff>
    </xdr:from>
    <xdr:to>
      <xdr:col>10</xdr:col>
      <xdr:colOff>752475</xdr:colOff>
      <xdr:row>4</xdr:row>
      <xdr:rowOff>83623</xdr:rowOff>
    </xdr:to>
    <xdr:pic>
      <xdr:nvPicPr>
        <xdr:cNvPr id="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62750" y="542925"/>
          <a:ext cx="1609725" cy="5217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666750</xdr:colOff>
      <xdr:row>1</xdr:row>
      <xdr:rowOff>104775</xdr:rowOff>
    </xdr:from>
    <xdr:to>
      <xdr:col>10</xdr:col>
      <xdr:colOff>752475</xdr:colOff>
      <xdr:row>4</xdr:row>
      <xdr:rowOff>55048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62750" y="514350"/>
          <a:ext cx="1609725" cy="5217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323850</xdr:colOff>
      <xdr:row>2</xdr:row>
      <xdr:rowOff>28575</xdr:rowOff>
    </xdr:from>
    <xdr:to>
      <xdr:col>13</xdr:col>
      <xdr:colOff>523875</xdr:colOff>
      <xdr:row>4</xdr:row>
      <xdr:rowOff>169348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72350" y="533400"/>
          <a:ext cx="1609725" cy="5217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695325</xdr:colOff>
      <xdr:row>1</xdr:row>
      <xdr:rowOff>95250</xdr:rowOff>
    </xdr:from>
    <xdr:to>
      <xdr:col>11</xdr:col>
      <xdr:colOff>19050</xdr:colOff>
      <xdr:row>4</xdr:row>
      <xdr:rowOff>45523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91325" y="504825"/>
          <a:ext cx="1609725" cy="5217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666750</xdr:colOff>
      <xdr:row>1</xdr:row>
      <xdr:rowOff>104775</xdr:rowOff>
    </xdr:from>
    <xdr:to>
      <xdr:col>10</xdr:col>
      <xdr:colOff>752475</xdr:colOff>
      <xdr:row>4</xdr:row>
      <xdr:rowOff>55048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62750" y="514350"/>
          <a:ext cx="1609725" cy="52177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314325</xdr:colOff>
      <xdr:row>2</xdr:row>
      <xdr:rowOff>28575</xdr:rowOff>
    </xdr:from>
    <xdr:to>
      <xdr:col>13</xdr:col>
      <xdr:colOff>495300</xdr:colOff>
      <xdr:row>4</xdr:row>
      <xdr:rowOff>169348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62825" y="533400"/>
          <a:ext cx="1609725" cy="52177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695325</xdr:colOff>
      <xdr:row>1</xdr:row>
      <xdr:rowOff>95250</xdr:rowOff>
    </xdr:from>
    <xdr:to>
      <xdr:col>11</xdr:col>
      <xdr:colOff>19050</xdr:colOff>
      <xdr:row>4</xdr:row>
      <xdr:rowOff>45523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91325" y="504825"/>
          <a:ext cx="1609725" cy="52177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666750</xdr:colOff>
      <xdr:row>1</xdr:row>
      <xdr:rowOff>104775</xdr:rowOff>
    </xdr:from>
    <xdr:to>
      <xdr:col>10</xdr:col>
      <xdr:colOff>752475</xdr:colOff>
      <xdr:row>4</xdr:row>
      <xdr:rowOff>55048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62750" y="514350"/>
          <a:ext cx="1609725" cy="5217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</sheetNames>
    <sheetDataSet>
      <sheetData sheetId="0">
        <row r="4">
          <cell r="Q4" t="str">
            <v>RESTO DEL PAÍS</v>
          </cell>
        </row>
        <row r="5">
          <cell r="Q5" t="str">
            <v>SUR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showGridLines="0" view="pageBreakPreview" topLeftCell="A11" zoomScale="60" zoomScaleNormal="100" workbookViewId="0">
      <selection activeCell="M12" sqref="M12"/>
    </sheetView>
  </sheetViews>
  <sheetFormatPr baseColWidth="10" defaultColWidth="11.42578125" defaultRowHeight="15" x14ac:dyDescent="0.25"/>
  <cols>
    <col min="1" max="1" width="11.7109375" bestFit="1" customWidth="1"/>
    <col min="2" max="11" width="10.7109375" customWidth="1"/>
    <col min="12" max="12" width="1.28515625" customWidth="1"/>
    <col min="13" max="14" width="10.7109375" customWidth="1"/>
  </cols>
  <sheetData>
    <row r="1" spans="1:14" ht="32.25" customHeight="1" x14ac:dyDescent="0.25">
      <c r="A1" s="110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2"/>
    </row>
    <row r="2" spans="1:14" ht="7.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4"/>
      <c r="N2" s="14"/>
    </row>
    <row r="3" spans="1:14" x14ac:dyDescent="0.25">
      <c r="A3" s="113" t="s">
        <v>1</v>
      </c>
      <c r="B3" s="113"/>
      <c r="C3" s="115" t="s">
        <v>27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</row>
    <row r="4" spans="1:14" x14ac:dyDescent="0.25">
      <c r="A4" s="114" t="s">
        <v>2</v>
      </c>
      <c r="B4" s="113"/>
      <c r="C4" s="115" t="s">
        <v>24</v>
      </c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</row>
    <row r="5" spans="1:14" x14ac:dyDescent="0.25">
      <c r="A5" s="114" t="s">
        <v>3</v>
      </c>
      <c r="B5" s="114"/>
      <c r="C5" s="115" t="s">
        <v>4</v>
      </c>
      <c r="D5" s="115"/>
      <c r="E5" s="16"/>
      <c r="F5" s="16"/>
      <c r="G5" s="16"/>
      <c r="H5" s="16"/>
      <c r="I5" s="16"/>
      <c r="J5" s="16"/>
      <c r="K5" s="16"/>
      <c r="L5" s="16"/>
      <c r="M5" s="17"/>
      <c r="N5" s="17"/>
    </row>
    <row r="6" spans="1:14" ht="9" customHeight="1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4" ht="39" thickBot="1" x14ac:dyDescent="0.3">
      <c r="A7" s="70" t="s">
        <v>5</v>
      </c>
      <c r="B7" s="71" t="s">
        <v>6</v>
      </c>
      <c r="C7" s="71" t="s">
        <v>7</v>
      </c>
      <c r="D7" s="71" t="s">
        <v>8</v>
      </c>
      <c r="E7" s="72" t="s">
        <v>9</v>
      </c>
      <c r="F7" s="71" t="s">
        <v>10</v>
      </c>
      <c r="G7" s="71" t="s">
        <v>11</v>
      </c>
      <c r="H7" s="71" t="s">
        <v>12</v>
      </c>
      <c r="I7" s="71" t="s">
        <v>13</v>
      </c>
      <c r="J7" s="71" t="s">
        <v>14</v>
      </c>
      <c r="K7" s="73" t="s">
        <v>15</v>
      </c>
      <c r="L7" s="2"/>
      <c r="M7" s="38" t="s">
        <v>16</v>
      </c>
      <c r="N7" s="39" t="s">
        <v>17</v>
      </c>
    </row>
    <row r="8" spans="1:14" x14ac:dyDescent="0.25">
      <c r="A8" s="26">
        <v>41306</v>
      </c>
      <c r="B8" s="33">
        <v>93.533900000000003</v>
      </c>
      <c r="C8" s="36">
        <v>1.0927</v>
      </c>
      <c r="D8" s="36">
        <v>0.22839999999999999</v>
      </c>
      <c r="E8" s="36">
        <v>1.3210999999999999</v>
      </c>
      <c r="F8" s="36">
        <v>5.1444999999999999</v>
      </c>
      <c r="G8" s="40">
        <v>203.58080000000001</v>
      </c>
      <c r="H8" s="40">
        <v>4.4870999999999999</v>
      </c>
      <c r="I8" s="36">
        <v>38.743600000000001</v>
      </c>
      <c r="J8" s="36">
        <v>50.380899999999997</v>
      </c>
      <c r="K8" s="42">
        <v>1.8191999999999999</v>
      </c>
      <c r="L8" s="15"/>
      <c r="M8" s="21"/>
      <c r="N8" s="21"/>
    </row>
    <row r="9" spans="1:14" x14ac:dyDescent="0.25">
      <c r="A9" s="26">
        <f>+A8+1</f>
        <v>41307</v>
      </c>
      <c r="B9" s="32">
        <v>93.512</v>
      </c>
      <c r="C9" s="34">
        <v>1.0951</v>
      </c>
      <c r="D9" s="35">
        <v>0.2278</v>
      </c>
      <c r="E9" s="34">
        <v>1.323</v>
      </c>
      <c r="F9" s="34">
        <v>5.1599000000000004</v>
      </c>
      <c r="G9" s="41">
        <v>203.67009999999999</v>
      </c>
      <c r="H9" s="41">
        <v>4.7502000000000004</v>
      </c>
      <c r="I9" s="34">
        <v>38.749899999999997</v>
      </c>
      <c r="J9" s="35">
        <v>50.383099999999999</v>
      </c>
      <c r="K9" s="42">
        <v>2.0503999999999998</v>
      </c>
      <c r="L9" s="15"/>
      <c r="M9" s="20"/>
      <c r="N9" s="20"/>
    </row>
    <row r="10" spans="1:14" x14ac:dyDescent="0.25">
      <c r="A10" s="26">
        <f>+A9+1</f>
        <v>41308</v>
      </c>
      <c r="B10" s="32">
        <v>93.581599999999995</v>
      </c>
      <c r="C10" s="34">
        <v>1.099</v>
      </c>
      <c r="D10" s="35">
        <v>0.22900000000000001</v>
      </c>
      <c r="E10" s="34">
        <v>1.3280000000000001</v>
      </c>
      <c r="F10" s="34">
        <v>5.0885999999999996</v>
      </c>
      <c r="G10" s="41">
        <v>203.33860000000001</v>
      </c>
      <c r="H10" s="41">
        <v>4.7221000000000002</v>
      </c>
      <c r="I10" s="34">
        <v>38.7258</v>
      </c>
      <c r="J10" s="35">
        <v>50.366100000000003</v>
      </c>
      <c r="K10" s="42">
        <v>1.8862000000000001</v>
      </c>
      <c r="L10" s="15"/>
      <c r="M10" s="20"/>
      <c r="N10" s="20"/>
    </row>
    <row r="11" spans="1:14" x14ac:dyDescent="0.25">
      <c r="A11" s="26">
        <f t="shared" ref="A11:A35" si="0">+A10+1</f>
        <v>41309</v>
      </c>
      <c r="B11" s="32">
        <v>93.559399999999997</v>
      </c>
      <c r="C11" s="34">
        <v>1.0975999999999999</v>
      </c>
      <c r="D11" s="35">
        <v>0.2286</v>
      </c>
      <c r="E11" s="34">
        <v>1.3262</v>
      </c>
      <c r="F11" s="34">
        <v>5.1119000000000003</v>
      </c>
      <c r="G11" s="41">
        <v>203.50800000000001</v>
      </c>
      <c r="H11" s="41">
        <v>4.7595999999999998</v>
      </c>
      <c r="I11" s="34">
        <v>38.733499999999999</v>
      </c>
      <c r="J11" s="35">
        <v>50.371600000000001</v>
      </c>
      <c r="K11" s="42">
        <v>1.9702999999999999</v>
      </c>
      <c r="L11" s="15"/>
      <c r="M11" s="20"/>
      <c r="N11" s="20"/>
    </row>
    <row r="12" spans="1:14" x14ac:dyDescent="0.25">
      <c r="A12" s="26">
        <f t="shared" si="0"/>
        <v>41310</v>
      </c>
      <c r="B12" s="32">
        <v>93.540300000000002</v>
      </c>
      <c r="C12" s="34">
        <v>1.0965</v>
      </c>
      <c r="D12" s="35">
        <v>0.22919999999999999</v>
      </c>
      <c r="E12" s="34">
        <v>1.3257000000000001</v>
      </c>
      <c r="F12" s="34">
        <v>5.1254</v>
      </c>
      <c r="G12" s="41">
        <v>203.60499999999999</v>
      </c>
      <c r="H12" s="41">
        <v>4.8483000000000001</v>
      </c>
      <c r="I12" s="34">
        <v>38.740900000000003</v>
      </c>
      <c r="J12" s="35">
        <v>50.376300000000001</v>
      </c>
      <c r="K12" s="42">
        <v>2.0861000000000001</v>
      </c>
      <c r="L12" s="15"/>
      <c r="M12" s="20"/>
      <c r="N12" s="20"/>
    </row>
    <row r="13" spans="1:14" x14ac:dyDescent="0.25">
      <c r="A13" s="26">
        <f t="shared" si="0"/>
        <v>41311</v>
      </c>
      <c r="B13" s="32">
        <v>93.572999999999993</v>
      </c>
      <c r="C13" s="34">
        <v>1.097</v>
      </c>
      <c r="D13" s="35">
        <v>0.2306</v>
      </c>
      <c r="E13" s="34">
        <v>1.3275999999999999</v>
      </c>
      <c r="F13" s="34">
        <v>5.0940000000000003</v>
      </c>
      <c r="G13" s="41">
        <v>203.45840000000001</v>
      </c>
      <c r="H13" s="41">
        <v>4.3906000000000001</v>
      </c>
      <c r="I13" s="34">
        <v>38.729399999999998</v>
      </c>
      <c r="J13" s="35">
        <v>50.3688</v>
      </c>
      <c r="K13" s="42">
        <v>2.2702</v>
      </c>
      <c r="L13" s="15"/>
      <c r="M13" s="20"/>
      <c r="N13" s="20"/>
    </row>
    <row r="14" spans="1:14" x14ac:dyDescent="0.25">
      <c r="A14" s="26">
        <f t="shared" si="0"/>
        <v>41312</v>
      </c>
      <c r="B14" s="32">
        <v>93.5565</v>
      </c>
      <c r="C14" s="34">
        <v>1.0945</v>
      </c>
      <c r="D14" s="35">
        <v>0.23230000000000001</v>
      </c>
      <c r="E14" s="34">
        <v>1.3268</v>
      </c>
      <c r="F14" s="34">
        <v>5.1097000000000001</v>
      </c>
      <c r="G14" s="41">
        <v>203.5258</v>
      </c>
      <c r="H14" s="41">
        <v>4.6942000000000004</v>
      </c>
      <c r="I14" s="34">
        <v>38.735100000000003</v>
      </c>
      <c r="J14" s="35">
        <v>50.372999999999998</v>
      </c>
      <c r="K14" s="42">
        <v>2.2683</v>
      </c>
      <c r="L14" s="15"/>
      <c r="M14" s="20"/>
      <c r="N14" s="20"/>
    </row>
    <row r="15" spans="1:14" x14ac:dyDescent="0.25">
      <c r="A15" s="26">
        <f t="shared" si="0"/>
        <v>41313</v>
      </c>
      <c r="B15" s="32">
        <v>93.557599999999994</v>
      </c>
      <c r="C15" s="34">
        <v>1.0992</v>
      </c>
      <c r="D15" s="34">
        <v>0.23100000000000001</v>
      </c>
      <c r="E15" s="34">
        <v>1.3302</v>
      </c>
      <c r="F15" s="34">
        <v>5.1067999999999998</v>
      </c>
      <c r="G15" s="41">
        <v>203.49709999999999</v>
      </c>
      <c r="H15" s="41">
        <v>5.1311999999999998</v>
      </c>
      <c r="I15" s="34">
        <v>38.732199999999999</v>
      </c>
      <c r="J15" s="35">
        <v>50.368699999999997</v>
      </c>
      <c r="K15" s="42">
        <v>1.9684999999999999</v>
      </c>
      <c r="L15" s="15"/>
      <c r="M15" s="20"/>
      <c r="N15" s="20"/>
    </row>
    <row r="16" spans="1:14" x14ac:dyDescent="0.25">
      <c r="A16" s="26">
        <f t="shared" si="0"/>
        <v>41314</v>
      </c>
      <c r="B16" s="32">
        <v>93.566599999999994</v>
      </c>
      <c r="C16" s="34">
        <v>1.0944</v>
      </c>
      <c r="D16" s="34">
        <v>0.2326</v>
      </c>
      <c r="E16" s="34">
        <v>1.3270999999999999</v>
      </c>
      <c r="F16" s="34">
        <v>5.1044999999999998</v>
      </c>
      <c r="G16" s="41">
        <v>203.46119999999999</v>
      </c>
      <c r="H16" s="41">
        <v>5.2157999999999998</v>
      </c>
      <c r="I16" s="34">
        <v>38.730699999999999</v>
      </c>
      <c r="J16" s="35">
        <v>50.370399999999997</v>
      </c>
      <c r="K16" s="42">
        <v>2.1139000000000001</v>
      </c>
      <c r="L16" s="15"/>
      <c r="M16" s="20"/>
      <c r="N16" s="20"/>
    </row>
    <row r="17" spans="1:14" x14ac:dyDescent="0.25">
      <c r="A17" s="26">
        <f t="shared" si="0"/>
        <v>41315</v>
      </c>
      <c r="B17" s="32">
        <v>93.546400000000006</v>
      </c>
      <c r="C17" s="34">
        <v>1.0920000000000001</v>
      </c>
      <c r="D17" s="34">
        <v>0.2326</v>
      </c>
      <c r="E17" s="34">
        <v>1.3246</v>
      </c>
      <c r="F17" s="34">
        <v>5.1220999999999997</v>
      </c>
      <c r="G17" s="41">
        <v>203.55539999999999</v>
      </c>
      <c r="H17" s="41">
        <v>5.4554</v>
      </c>
      <c r="I17" s="34">
        <v>38.739400000000003</v>
      </c>
      <c r="J17" s="35">
        <v>50.377099999999999</v>
      </c>
      <c r="K17" s="42">
        <v>2.0743999999999998</v>
      </c>
      <c r="L17" s="15"/>
      <c r="M17" s="20"/>
      <c r="N17" s="20"/>
    </row>
    <row r="18" spans="1:14" x14ac:dyDescent="0.25">
      <c r="A18" s="26">
        <f t="shared" si="0"/>
        <v>41316</v>
      </c>
      <c r="B18" s="32">
        <v>93.549199999999999</v>
      </c>
      <c r="C18" s="34">
        <v>1.0958000000000001</v>
      </c>
      <c r="D18" s="34">
        <v>0.2356</v>
      </c>
      <c r="E18" s="34">
        <v>1.3313999999999999</v>
      </c>
      <c r="F18" s="34">
        <v>5.1136999999999997</v>
      </c>
      <c r="G18" s="41">
        <v>203.5608</v>
      </c>
      <c r="H18" s="41">
        <v>4.5522999999999998</v>
      </c>
      <c r="I18" s="34">
        <v>38.733800000000002</v>
      </c>
      <c r="J18" s="35">
        <v>50.369900000000001</v>
      </c>
      <c r="K18" s="42">
        <v>1.6002000000000001</v>
      </c>
      <c r="L18" s="15"/>
      <c r="M18" s="20"/>
      <c r="N18" s="20"/>
    </row>
    <row r="19" spans="1:14" x14ac:dyDescent="0.25">
      <c r="A19" s="26">
        <f t="shared" si="0"/>
        <v>41317</v>
      </c>
      <c r="B19" s="32">
        <v>93.528199999999998</v>
      </c>
      <c r="C19" s="34">
        <v>1.0988</v>
      </c>
      <c r="D19" s="34">
        <v>0.23480000000000001</v>
      </c>
      <c r="E19" s="34">
        <v>1.3335999999999999</v>
      </c>
      <c r="F19" s="34">
        <v>5.1315999999999997</v>
      </c>
      <c r="G19" s="41">
        <v>203.61490000000001</v>
      </c>
      <c r="H19" s="41">
        <v>3.6231</v>
      </c>
      <c r="I19" s="34">
        <v>38.738700000000001</v>
      </c>
      <c r="J19" s="35">
        <v>50.371000000000002</v>
      </c>
      <c r="K19" s="42">
        <v>1.4706999999999999</v>
      </c>
      <c r="L19" s="15"/>
      <c r="M19" s="20"/>
      <c r="N19" s="20"/>
    </row>
    <row r="20" spans="1:14" x14ac:dyDescent="0.25">
      <c r="A20" s="26">
        <f t="shared" si="0"/>
        <v>41318</v>
      </c>
      <c r="B20" s="32">
        <v>93.542500000000004</v>
      </c>
      <c r="C20" s="34">
        <v>1.0976999999999999</v>
      </c>
      <c r="D20" s="34">
        <v>0.2366</v>
      </c>
      <c r="E20" s="34">
        <v>1.3343</v>
      </c>
      <c r="F20" s="34">
        <v>5.1162999999999998</v>
      </c>
      <c r="G20" s="41">
        <v>203.572</v>
      </c>
      <c r="H20" s="41">
        <v>3.1612</v>
      </c>
      <c r="I20" s="34">
        <v>38.734099999999998</v>
      </c>
      <c r="J20" s="35">
        <v>50.368299999999998</v>
      </c>
      <c r="K20" s="42">
        <v>1.1811</v>
      </c>
      <c r="L20" s="15"/>
      <c r="M20" s="20"/>
      <c r="N20" s="20"/>
    </row>
    <row r="21" spans="1:14" x14ac:dyDescent="0.25">
      <c r="A21" s="26">
        <f t="shared" si="0"/>
        <v>41319</v>
      </c>
      <c r="B21" s="32">
        <v>93.519800000000004</v>
      </c>
      <c r="C21" s="34">
        <v>1.0976999999999999</v>
      </c>
      <c r="D21" s="34">
        <v>0.23350000000000001</v>
      </c>
      <c r="E21" s="34">
        <v>1.3311999999999999</v>
      </c>
      <c r="F21" s="34">
        <v>5.1337999999999999</v>
      </c>
      <c r="G21" s="41">
        <v>203.59889999999999</v>
      </c>
      <c r="H21" s="41">
        <v>3.0598999999999998</v>
      </c>
      <c r="I21" s="34">
        <v>38.744999999999997</v>
      </c>
      <c r="J21" s="35">
        <v>50.375900000000001</v>
      </c>
      <c r="K21" s="42">
        <v>1.2594000000000001</v>
      </c>
      <c r="L21" s="15"/>
      <c r="M21" s="20"/>
      <c r="N21" s="20"/>
    </row>
    <row r="22" spans="1:14" x14ac:dyDescent="0.25">
      <c r="A22" s="26">
        <f t="shared" si="0"/>
        <v>41320</v>
      </c>
      <c r="B22" s="32">
        <v>93.509299999999996</v>
      </c>
      <c r="C22" s="34">
        <v>1.0995999999999999</v>
      </c>
      <c r="D22" s="34">
        <v>0.23380000000000001</v>
      </c>
      <c r="E22" s="34">
        <v>1.3332999999999999</v>
      </c>
      <c r="F22" s="34">
        <v>5.1547000000000001</v>
      </c>
      <c r="G22" s="41">
        <v>203.64179999999999</v>
      </c>
      <c r="H22" s="41">
        <v>3.1716000000000002</v>
      </c>
      <c r="I22" s="34">
        <v>38.743099999999998</v>
      </c>
      <c r="J22" s="35">
        <v>50.373399999999997</v>
      </c>
      <c r="K22" s="42">
        <v>1.2146999999999999</v>
      </c>
      <c r="L22" s="15"/>
      <c r="M22" s="20"/>
      <c r="N22" s="20"/>
    </row>
    <row r="23" spans="1:14" x14ac:dyDescent="0.25">
      <c r="A23" s="26">
        <f t="shared" si="0"/>
        <v>41321</v>
      </c>
      <c r="B23" s="32">
        <v>93.611500000000007</v>
      </c>
      <c r="C23" s="34">
        <v>1.1020000000000001</v>
      </c>
      <c r="D23" s="34">
        <v>0.2334</v>
      </c>
      <c r="E23" s="34">
        <v>1.3353999999999999</v>
      </c>
      <c r="F23" s="34">
        <v>5.0526999999999997</v>
      </c>
      <c r="G23" s="41">
        <v>203.21340000000001</v>
      </c>
      <c r="H23" s="41">
        <v>3.3148</v>
      </c>
      <c r="I23" s="34">
        <v>38.7119</v>
      </c>
      <c r="J23" s="35">
        <v>50.354100000000003</v>
      </c>
      <c r="K23" s="42">
        <v>1.0347999999999999</v>
      </c>
      <c r="L23" s="15"/>
      <c r="M23" s="20"/>
      <c r="N23" s="20"/>
    </row>
    <row r="24" spans="1:14" x14ac:dyDescent="0.25">
      <c r="A24" s="26">
        <f t="shared" si="0"/>
        <v>41322</v>
      </c>
      <c r="B24" s="32">
        <v>93.392099999999999</v>
      </c>
      <c r="C24" s="34">
        <v>1.0960000000000001</v>
      </c>
      <c r="D24" s="34">
        <v>0.22939999999999999</v>
      </c>
      <c r="E24" s="34">
        <v>1.3252999999999999</v>
      </c>
      <c r="F24" s="34">
        <v>5.0820999999999996</v>
      </c>
      <c r="G24" s="41">
        <v>206.1454</v>
      </c>
      <c r="H24" s="41">
        <v>3.4417</v>
      </c>
      <c r="I24" s="34">
        <v>38.851100000000002</v>
      </c>
      <c r="J24" s="35">
        <v>50.438800000000001</v>
      </c>
      <c r="K24" s="42">
        <v>8.9800000000000005E-2</v>
      </c>
      <c r="L24" s="15"/>
      <c r="M24" s="20"/>
      <c r="N24" s="20"/>
    </row>
    <row r="25" spans="1:14" x14ac:dyDescent="0.25">
      <c r="A25" s="26">
        <f t="shared" si="0"/>
        <v>41323</v>
      </c>
      <c r="B25" s="32">
        <v>93.555000000000007</v>
      </c>
      <c r="C25" s="34">
        <v>1.1012999999999999</v>
      </c>
      <c r="D25" s="34">
        <v>0.23080000000000001</v>
      </c>
      <c r="E25" s="34">
        <v>1.3321000000000001</v>
      </c>
      <c r="F25" s="34">
        <v>5.0831</v>
      </c>
      <c r="G25" s="41">
        <v>203.67609999999999</v>
      </c>
      <c r="H25" s="41">
        <v>3.5868000000000002</v>
      </c>
      <c r="I25" s="34">
        <v>38.738900000000001</v>
      </c>
      <c r="J25" s="35">
        <v>50.371099999999998</v>
      </c>
      <c r="K25" s="42">
        <v>1.6500000000000001E-2</v>
      </c>
      <c r="L25" s="15"/>
      <c r="M25" s="20"/>
      <c r="N25" s="20"/>
    </row>
    <row r="26" spans="1:14" x14ac:dyDescent="0.25">
      <c r="A26" s="26">
        <f t="shared" si="0"/>
        <v>41324</v>
      </c>
      <c r="B26" s="32">
        <v>93.597300000000004</v>
      </c>
      <c r="C26" s="34">
        <v>1.0981000000000001</v>
      </c>
      <c r="D26" s="34">
        <v>0.2303</v>
      </c>
      <c r="E26" s="34">
        <v>1.3284</v>
      </c>
      <c r="F26" s="34">
        <v>5.0660999999999996</v>
      </c>
      <c r="G26" s="41">
        <v>203.34719999999999</v>
      </c>
      <c r="H26" s="41">
        <v>2.8119000000000001</v>
      </c>
      <c r="I26" s="34">
        <v>38.722900000000003</v>
      </c>
      <c r="J26" s="35">
        <v>50.364400000000003</v>
      </c>
      <c r="K26" s="42">
        <v>1.2200000000000001E-2</v>
      </c>
      <c r="L26" s="15"/>
      <c r="M26" s="20"/>
      <c r="N26" s="20"/>
    </row>
    <row r="27" spans="1:14" x14ac:dyDescent="0.25">
      <c r="A27" s="26">
        <f t="shared" si="0"/>
        <v>41325</v>
      </c>
      <c r="B27" s="32">
        <v>93.615099999999998</v>
      </c>
      <c r="C27" s="34">
        <v>1.0978000000000001</v>
      </c>
      <c r="D27" s="34">
        <v>0.22939999999999999</v>
      </c>
      <c r="E27" s="34">
        <v>1.3271999999999999</v>
      </c>
      <c r="F27" s="34">
        <v>5.0506000000000002</v>
      </c>
      <c r="G27" s="41">
        <v>203.30410000000001</v>
      </c>
      <c r="H27" s="41">
        <v>3.2029999999999998</v>
      </c>
      <c r="I27" s="34">
        <v>38.718299999999999</v>
      </c>
      <c r="J27" s="35">
        <v>50.362400000000001</v>
      </c>
      <c r="K27" s="42">
        <v>1.6E-2</v>
      </c>
      <c r="L27" s="15"/>
      <c r="M27" s="20"/>
      <c r="N27" s="20"/>
    </row>
    <row r="28" spans="1:14" x14ac:dyDescent="0.25">
      <c r="A28" s="26">
        <f t="shared" si="0"/>
        <v>41326</v>
      </c>
      <c r="B28" s="32">
        <v>93.525899999999993</v>
      </c>
      <c r="C28" s="34">
        <v>1.0984</v>
      </c>
      <c r="D28" s="34">
        <v>0.22989999999999999</v>
      </c>
      <c r="E28" s="34">
        <v>1.3283</v>
      </c>
      <c r="F28" s="34">
        <v>5.1383999999999999</v>
      </c>
      <c r="G28" s="41">
        <v>203.5248</v>
      </c>
      <c r="H28" s="41">
        <v>4.2294999999999998</v>
      </c>
      <c r="I28" s="34">
        <v>38.743000000000002</v>
      </c>
      <c r="J28" s="35">
        <v>50.375900000000001</v>
      </c>
      <c r="K28" s="42">
        <v>1.7500000000000002E-2</v>
      </c>
      <c r="L28" s="15"/>
      <c r="M28" s="20"/>
      <c r="N28" s="20"/>
    </row>
    <row r="29" spans="1:14" x14ac:dyDescent="0.25">
      <c r="A29" s="26">
        <f t="shared" si="0"/>
        <v>41327</v>
      </c>
      <c r="B29" s="32">
        <v>93.582599999999999</v>
      </c>
      <c r="C29" s="34">
        <v>1.0956999999999999</v>
      </c>
      <c r="D29" s="34">
        <v>0.23019999999999999</v>
      </c>
      <c r="E29" s="34">
        <v>1.3259000000000001</v>
      </c>
      <c r="F29" s="34">
        <v>5.0750999999999999</v>
      </c>
      <c r="G29" s="41">
        <v>203.44229999999999</v>
      </c>
      <c r="H29" s="41">
        <v>2.7816999999999998</v>
      </c>
      <c r="I29" s="34">
        <v>38.731000000000002</v>
      </c>
      <c r="J29" s="35">
        <v>50.370800000000003</v>
      </c>
      <c r="K29" s="42">
        <v>1.1999999999999999E-3</v>
      </c>
      <c r="L29" s="15"/>
      <c r="M29" s="20"/>
      <c r="N29" s="20"/>
    </row>
    <row r="30" spans="1:14" x14ac:dyDescent="0.25">
      <c r="A30" s="26">
        <f t="shared" si="0"/>
        <v>41328</v>
      </c>
      <c r="B30" s="32">
        <v>93.594800000000006</v>
      </c>
      <c r="C30" s="34">
        <v>1.0986</v>
      </c>
      <c r="D30" s="34">
        <v>0.2288</v>
      </c>
      <c r="E30" s="34">
        <v>1.3273999999999999</v>
      </c>
      <c r="F30" s="34">
        <v>5.0735999999999999</v>
      </c>
      <c r="G30" s="41">
        <v>203.25579999999999</v>
      </c>
      <c r="H30" s="41">
        <v>2.7382</v>
      </c>
      <c r="I30" s="34">
        <v>38.722999999999999</v>
      </c>
      <c r="J30" s="35">
        <v>50.364800000000002</v>
      </c>
      <c r="K30" s="42">
        <v>0</v>
      </c>
      <c r="L30" s="15"/>
      <c r="M30" s="20"/>
      <c r="N30" s="20"/>
    </row>
    <row r="31" spans="1:14" x14ac:dyDescent="0.25">
      <c r="A31" s="26">
        <f t="shared" si="0"/>
        <v>41329</v>
      </c>
      <c r="B31" s="32">
        <v>93.594300000000004</v>
      </c>
      <c r="C31" s="34">
        <v>1.0911999999999999</v>
      </c>
      <c r="D31" s="34">
        <v>0.22950000000000001</v>
      </c>
      <c r="E31" s="34">
        <v>1.3207</v>
      </c>
      <c r="F31" s="34">
        <v>5.0766</v>
      </c>
      <c r="G31" s="41">
        <v>203.34719999999999</v>
      </c>
      <c r="H31" s="41">
        <v>2.0846</v>
      </c>
      <c r="I31" s="34">
        <v>38.7288</v>
      </c>
      <c r="J31" s="35">
        <v>50.372999999999998</v>
      </c>
      <c r="K31" s="42">
        <v>0</v>
      </c>
      <c r="L31" s="15"/>
      <c r="M31" s="20"/>
      <c r="N31" s="20"/>
    </row>
    <row r="32" spans="1:14" x14ac:dyDescent="0.25">
      <c r="A32" s="26">
        <f t="shared" si="0"/>
        <v>41330</v>
      </c>
      <c r="B32" s="32">
        <v>93.550399999999996</v>
      </c>
      <c r="C32" s="34">
        <v>1.0933999999999999</v>
      </c>
      <c r="D32" s="34">
        <v>0.22969999999999999</v>
      </c>
      <c r="E32" s="34">
        <v>1.323</v>
      </c>
      <c r="F32" s="34">
        <v>5.1158000000000001</v>
      </c>
      <c r="G32" s="41">
        <v>205.0128</v>
      </c>
      <c r="H32" s="41">
        <v>2.5638999999999998</v>
      </c>
      <c r="I32" s="34">
        <v>38.741100000000003</v>
      </c>
      <c r="J32" s="35">
        <v>50.378399999999999</v>
      </c>
      <c r="K32" s="42">
        <v>0</v>
      </c>
      <c r="L32" s="15"/>
      <c r="M32" s="20"/>
      <c r="N32" s="20"/>
    </row>
    <row r="33" spans="1:14" x14ac:dyDescent="0.25">
      <c r="A33" s="26">
        <f t="shared" si="0"/>
        <v>41331</v>
      </c>
      <c r="B33" s="32">
        <v>93.610600000000005</v>
      </c>
      <c r="C33" s="34">
        <v>1.0951</v>
      </c>
      <c r="D33" s="34">
        <v>0.23039999999999999</v>
      </c>
      <c r="E33" s="34">
        <v>1.3254999999999999</v>
      </c>
      <c r="F33" s="34">
        <v>5.0506000000000002</v>
      </c>
      <c r="G33" s="41">
        <v>203.3905</v>
      </c>
      <c r="H33" s="41">
        <v>2.5985</v>
      </c>
      <c r="I33" s="34">
        <v>38.722299999999997</v>
      </c>
      <c r="J33" s="35">
        <v>50.366100000000003</v>
      </c>
      <c r="K33" s="42">
        <v>0</v>
      </c>
      <c r="L33" s="15"/>
      <c r="M33" s="20"/>
      <c r="N33" s="20"/>
    </row>
    <row r="34" spans="1:14" x14ac:dyDescent="0.25">
      <c r="A34" s="26">
        <f t="shared" si="0"/>
        <v>41332</v>
      </c>
      <c r="B34" s="32">
        <v>93.538600000000002</v>
      </c>
      <c r="C34" s="34">
        <v>1.0962000000000001</v>
      </c>
      <c r="D34" s="34">
        <v>0.22789999999999999</v>
      </c>
      <c r="E34" s="34">
        <v>1.3241000000000001</v>
      </c>
      <c r="F34" s="34">
        <v>5.1258999999999997</v>
      </c>
      <c r="G34" s="41">
        <v>203.5771</v>
      </c>
      <c r="H34" s="41">
        <v>4.1163999999999996</v>
      </c>
      <c r="I34" s="34">
        <v>38.743299999999998</v>
      </c>
      <c r="J34" s="35">
        <v>50.378500000000003</v>
      </c>
      <c r="K34" s="42">
        <v>0</v>
      </c>
      <c r="L34" s="15"/>
      <c r="M34" s="20"/>
      <c r="N34" s="20"/>
    </row>
    <row r="35" spans="1:14" ht="15.75" thickBot="1" x14ac:dyDescent="0.3">
      <c r="A35" s="74">
        <f t="shared" si="0"/>
        <v>41333</v>
      </c>
      <c r="B35" s="75">
        <v>93.581100000000006</v>
      </c>
      <c r="C35" s="76">
        <v>1.0952</v>
      </c>
      <c r="D35" s="76">
        <v>0.2271</v>
      </c>
      <c r="E35" s="76">
        <v>1.3222</v>
      </c>
      <c r="F35" s="76">
        <v>5.0865999999999998</v>
      </c>
      <c r="G35" s="77">
        <v>203.458</v>
      </c>
      <c r="H35" s="77">
        <v>3.8746</v>
      </c>
      <c r="I35" s="76">
        <v>38.731999999999999</v>
      </c>
      <c r="J35" s="78">
        <v>50.373100000000001</v>
      </c>
      <c r="K35" s="79">
        <v>0</v>
      </c>
      <c r="L35" s="15"/>
      <c r="M35" s="20"/>
      <c r="N35" s="20"/>
    </row>
    <row r="36" spans="1:14" x14ac:dyDescent="0.25">
      <c r="A36" s="100" t="s">
        <v>18</v>
      </c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3"/>
      <c r="M36" s="3"/>
      <c r="N36" s="3"/>
    </row>
    <row r="37" spans="1:14" ht="6.75" customHeight="1" thickBo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4" x14ac:dyDescent="0.25">
      <c r="A38" s="65" t="s">
        <v>19</v>
      </c>
      <c r="B38" s="80">
        <f t="shared" ref="B38:K38" si="1">+MIN(B8:B35)</f>
        <v>93.392099999999999</v>
      </c>
      <c r="C38" s="49">
        <f t="shared" si="1"/>
        <v>1.0911999999999999</v>
      </c>
      <c r="D38" s="5">
        <f t="shared" si="1"/>
        <v>0.2271</v>
      </c>
      <c r="E38" s="5">
        <f t="shared" si="1"/>
        <v>1.3207</v>
      </c>
      <c r="F38" s="5">
        <f t="shared" si="1"/>
        <v>5.0506000000000002</v>
      </c>
      <c r="G38" s="5">
        <f t="shared" si="1"/>
        <v>203.21340000000001</v>
      </c>
      <c r="H38" s="5">
        <f t="shared" si="1"/>
        <v>2.0846</v>
      </c>
      <c r="I38" s="5">
        <f t="shared" si="1"/>
        <v>38.7119</v>
      </c>
      <c r="J38" s="5">
        <f t="shared" si="1"/>
        <v>50.354100000000003</v>
      </c>
      <c r="K38" s="58">
        <f t="shared" si="1"/>
        <v>0</v>
      </c>
      <c r="L38" s="6"/>
      <c r="M38" s="49">
        <f>+MIN(M8:M35)</f>
        <v>0</v>
      </c>
      <c r="N38" s="50">
        <f>+MIN(N8:N35)</f>
        <v>0</v>
      </c>
    </row>
    <row r="39" spans="1:14" x14ac:dyDescent="0.25">
      <c r="A39" s="66" t="s">
        <v>20</v>
      </c>
      <c r="B39" s="81">
        <f t="shared" ref="B39:K39" si="2">+IF(ISERROR(AVERAGE(B8:B35)),"",AVERAGE(B8:B35))</f>
        <v>93.554485714285718</v>
      </c>
      <c r="C39" s="51">
        <f t="shared" si="2"/>
        <v>1.0966642857142856</v>
      </c>
      <c r="D39" s="7">
        <f t="shared" si="2"/>
        <v>0.23082857142857141</v>
      </c>
      <c r="E39" s="7">
        <f t="shared" si="2"/>
        <v>1.3274857142857144</v>
      </c>
      <c r="F39" s="7">
        <f t="shared" si="2"/>
        <v>5.1033821428571438</v>
      </c>
      <c r="G39" s="7">
        <f t="shared" si="2"/>
        <v>203.63869642857145</v>
      </c>
      <c r="H39" s="7">
        <f t="shared" si="2"/>
        <v>3.8345785714285721</v>
      </c>
      <c r="I39" s="7">
        <f t="shared" si="2"/>
        <v>38.737957142857134</v>
      </c>
      <c r="J39" s="7">
        <f t="shared" si="2"/>
        <v>50.373782142857138</v>
      </c>
      <c r="K39" s="60">
        <f t="shared" si="2"/>
        <v>1.0150571428571429</v>
      </c>
      <c r="L39" s="6"/>
      <c r="M39" s="51" t="str">
        <f>+IF(ISERROR(AVERAGE(M8:M35)),"",AVERAGE(M8:M35))</f>
        <v/>
      </c>
      <c r="N39" s="52" t="str">
        <f>+IF(ISERROR(AVERAGE(N8:N35)),"",AVERAGE(N8:N35))</f>
        <v/>
      </c>
    </row>
    <row r="40" spans="1:14" x14ac:dyDescent="0.25">
      <c r="A40" s="67" t="s">
        <v>21</v>
      </c>
      <c r="B40" s="82">
        <f t="shared" ref="B40:K40" si="3">+MAX(B8:B35)</f>
        <v>93.615099999999998</v>
      </c>
      <c r="C40" s="53">
        <f t="shared" si="3"/>
        <v>1.1020000000000001</v>
      </c>
      <c r="D40" s="8">
        <f t="shared" si="3"/>
        <v>0.2366</v>
      </c>
      <c r="E40" s="8">
        <f t="shared" si="3"/>
        <v>1.3353999999999999</v>
      </c>
      <c r="F40" s="8">
        <f t="shared" si="3"/>
        <v>5.1599000000000004</v>
      </c>
      <c r="G40" s="8">
        <f t="shared" si="3"/>
        <v>206.1454</v>
      </c>
      <c r="H40" s="8">
        <f t="shared" si="3"/>
        <v>5.4554</v>
      </c>
      <c r="I40" s="8">
        <f t="shared" si="3"/>
        <v>38.851100000000002</v>
      </c>
      <c r="J40" s="8">
        <f t="shared" si="3"/>
        <v>50.438800000000001</v>
      </c>
      <c r="K40" s="62">
        <f t="shared" si="3"/>
        <v>2.2702</v>
      </c>
      <c r="L40" s="6"/>
      <c r="M40" s="53">
        <f>+MAX(M8:M35)</f>
        <v>0</v>
      </c>
      <c r="N40" s="54">
        <f>+MAX(N8:N35)</f>
        <v>0</v>
      </c>
    </row>
    <row r="41" spans="1:14" ht="15.75" thickBot="1" x14ac:dyDescent="0.3">
      <c r="A41" s="68" t="s">
        <v>22</v>
      </c>
      <c r="B41" s="83">
        <f t="shared" ref="B41:K41" si="4">IF(ISERROR(STDEV(B8:B35)),"",STDEV(B8:B35))</f>
        <v>4.385867636014084E-2</v>
      </c>
      <c r="C41" s="55">
        <f t="shared" si="4"/>
        <v>2.6208868001208318E-3</v>
      </c>
      <c r="D41" s="12">
        <f t="shared" si="4"/>
        <v>2.4676960529051843E-3</v>
      </c>
      <c r="E41" s="12">
        <f t="shared" si="4"/>
        <v>3.9971947835408363E-3</v>
      </c>
      <c r="F41" s="12">
        <f t="shared" si="4"/>
        <v>3.0881194728032933E-2</v>
      </c>
      <c r="G41" s="12">
        <f t="shared" si="4"/>
        <v>0.58249556442891848</v>
      </c>
      <c r="H41" s="12">
        <f t="shared" si="4"/>
        <v>0.94154065994975333</v>
      </c>
      <c r="I41" s="12">
        <f t="shared" si="4"/>
        <v>2.3900711729236079E-2</v>
      </c>
      <c r="J41" s="12">
        <f t="shared" si="4"/>
        <v>1.4110701312634413E-2</v>
      </c>
      <c r="K41" s="64">
        <f t="shared" si="4"/>
        <v>0.93613587666359621</v>
      </c>
      <c r="L41" s="6"/>
      <c r="M41" s="55" t="str">
        <f>IF(ISERROR(STDEV(M8:M35)),"",STDEV(M8:M35))</f>
        <v/>
      </c>
      <c r="N41" s="56" t="str">
        <f>IF(ISERROR(STDEV(N8:N35)),"",STDEV(N8:N35))</f>
        <v/>
      </c>
    </row>
    <row r="42" spans="1:14" ht="8.25" customHeight="1" x14ac:dyDescent="0.25">
      <c r="A42" s="9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</row>
    <row r="43" spans="1:14" x14ac:dyDescent="0.25">
      <c r="A43" s="11" t="s">
        <v>23</v>
      </c>
      <c r="B43" s="101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3"/>
    </row>
    <row r="44" spans="1:14" x14ac:dyDescent="0.25">
      <c r="A44" s="9"/>
      <c r="B44" s="104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6"/>
    </row>
    <row r="45" spans="1:14" x14ac:dyDescent="0.25">
      <c r="A45" s="9"/>
      <c r="B45" s="104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6"/>
    </row>
    <row r="46" spans="1:14" x14ac:dyDescent="0.25">
      <c r="A46" s="9"/>
      <c r="B46" s="104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6"/>
    </row>
    <row r="47" spans="1:14" x14ac:dyDescent="0.25">
      <c r="A47" s="9"/>
      <c r="B47" s="107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9"/>
    </row>
  </sheetData>
  <protectedRanges>
    <protectedRange sqref="A3:L5" name="Rango1"/>
  </protectedRanges>
  <mergeCells count="9">
    <mergeCell ref="A36:K36"/>
    <mergeCell ref="B43:N47"/>
    <mergeCell ref="A1:N1"/>
    <mergeCell ref="A3:B3"/>
    <mergeCell ref="A4:B4"/>
    <mergeCell ref="A5:B5"/>
    <mergeCell ref="C5:D5"/>
    <mergeCell ref="C3:N3"/>
    <mergeCell ref="C4:N4"/>
  </mergeCells>
  <dataValidations count="3">
    <dataValidation type="list" allowBlank="1" showInputMessage="1" showErrorMessage="1" sqref="C5:D5">
      <formula1>regiones</formula1>
    </dataValidation>
    <dataValidation type="date" operator="greaterThan" allowBlank="1" showInputMessage="1" showErrorMessage="1" errorTitle="Error" error="Sólo formato de fecha, por ejemplo: 01/06/12 o 1-6-12." sqref="A8:A35">
      <formula1>40909</formula1>
    </dataValidation>
    <dataValidation type="decimal" allowBlank="1" showInputMessage="1" showErrorMessage="1" errorTitle="Error" error="El valor deberá estar entre 0 y 100" sqref="N8 B8:F35">
      <formula1>0</formula1>
      <formula2>100</formula2>
    </dataValidation>
  </dataValidations>
  <printOptions horizontalCentered="1" verticalCentered="1"/>
  <pageMargins left="0.70866141732283472" right="0.70866141732283472" top="0.43" bottom="0.42" header="0.31496062992125984" footer="0.31496062992125984"/>
  <pageSetup scale="74" orientation="landscape" r:id="rId1"/>
  <ignoredErrors>
    <ignoredError sqref="B38:N41 A9:A35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showGridLines="0" view="pageBreakPreview" zoomScale="91" zoomScaleNormal="100" zoomScaleSheetLayoutView="91" workbookViewId="0">
      <selection sqref="A1:K1"/>
    </sheetView>
  </sheetViews>
  <sheetFormatPr baseColWidth="10" defaultRowHeight="15" x14ac:dyDescent="0.25"/>
  <cols>
    <col min="11" max="11" width="12.7109375" bestFit="1" customWidth="1"/>
  </cols>
  <sheetData>
    <row r="1" spans="1:14" ht="32.25" customHeight="1" x14ac:dyDescent="0.25">
      <c r="A1" s="125" t="s">
        <v>28</v>
      </c>
      <c r="B1" s="126"/>
      <c r="C1" s="126"/>
      <c r="D1" s="126"/>
      <c r="E1" s="126"/>
      <c r="F1" s="126"/>
      <c r="G1" s="126"/>
      <c r="H1" s="126"/>
      <c r="I1" s="126"/>
      <c r="J1" s="126"/>
      <c r="K1" s="127"/>
    </row>
    <row r="2" spans="1:14" x14ac:dyDescent="0.25">
      <c r="A2" s="114" t="s">
        <v>1</v>
      </c>
      <c r="B2" s="128"/>
      <c r="C2" s="115" t="s">
        <v>27</v>
      </c>
      <c r="D2" s="115"/>
      <c r="E2" s="115"/>
      <c r="F2" s="115"/>
      <c r="G2" s="115"/>
      <c r="H2" s="115"/>
      <c r="I2" s="115"/>
      <c r="J2" s="115"/>
      <c r="K2" s="115"/>
    </row>
    <row r="3" spans="1:14" x14ac:dyDescent="0.25">
      <c r="A3" s="114" t="s">
        <v>2</v>
      </c>
      <c r="B3" s="128"/>
      <c r="C3" s="30" t="s">
        <v>24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114" t="s">
        <v>3</v>
      </c>
      <c r="B4" s="114"/>
      <c r="C4" s="115" t="s">
        <v>4</v>
      </c>
      <c r="D4" s="115"/>
      <c r="E4" s="16"/>
      <c r="F4" s="16"/>
      <c r="G4" s="16"/>
      <c r="H4" s="16"/>
      <c r="I4" s="16"/>
      <c r="J4" s="16"/>
      <c r="K4" s="16"/>
    </row>
    <row r="5" spans="1:14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85" t="s">
        <v>5</v>
      </c>
      <c r="B6" s="86" t="s">
        <v>6</v>
      </c>
      <c r="C6" s="86" t="s">
        <v>7</v>
      </c>
      <c r="D6" s="86" t="s">
        <v>8</v>
      </c>
      <c r="E6" s="87" t="s">
        <v>9</v>
      </c>
      <c r="F6" s="86" t="s">
        <v>10</v>
      </c>
      <c r="G6" s="86" t="s">
        <v>11</v>
      </c>
      <c r="H6" s="86" t="s">
        <v>12</v>
      </c>
      <c r="I6" s="86" t="s">
        <v>13</v>
      </c>
      <c r="J6" s="86" t="s">
        <v>14</v>
      </c>
      <c r="K6" s="88" t="s">
        <v>15</v>
      </c>
    </row>
    <row r="7" spans="1:14" x14ac:dyDescent="0.25">
      <c r="A7" s="22">
        <v>41306</v>
      </c>
      <c r="B7" s="23"/>
      <c r="C7" s="24"/>
      <c r="D7" s="24"/>
      <c r="E7" s="24"/>
      <c r="F7" s="25"/>
      <c r="G7" s="44">
        <v>204.04920000000001</v>
      </c>
      <c r="H7" s="45">
        <v>5.2373000000000003</v>
      </c>
      <c r="I7" s="23"/>
      <c r="J7" s="25"/>
      <c r="K7" s="47">
        <v>2.6103999999999998</v>
      </c>
    </row>
    <row r="8" spans="1:14" x14ac:dyDescent="0.25">
      <c r="A8" s="26">
        <f>+A7+1</f>
        <v>41307</v>
      </c>
      <c r="B8" s="27"/>
      <c r="C8" s="21"/>
      <c r="D8" s="21"/>
      <c r="E8" s="21"/>
      <c r="F8" s="28"/>
      <c r="G8" s="43">
        <v>204.21180000000001</v>
      </c>
      <c r="H8" s="46">
        <v>5.9005999999999998</v>
      </c>
      <c r="I8" s="27"/>
      <c r="J8" s="28"/>
      <c r="K8" s="48">
        <v>2.5413000000000001</v>
      </c>
    </row>
    <row r="9" spans="1:14" x14ac:dyDescent="0.25">
      <c r="A9" s="26">
        <f>+A8+1</f>
        <v>41308</v>
      </c>
      <c r="B9" s="27"/>
      <c r="C9" s="21"/>
      <c r="D9" s="21"/>
      <c r="E9" s="21"/>
      <c r="F9" s="28"/>
      <c r="G9" s="43">
        <v>204.43119999999999</v>
      </c>
      <c r="H9" s="46">
        <v>5.9191000000000003</v>
      </c>
      <c r="I9" s="27"/>
      <c r="J9" s="28"/>
      <c r="K9" s="48">
        <v>2.2881999999999998</v>
      </c>
    </row>
    <row r="10" spans="1:14" x14ac:dyDescent="0.25">
      <c r="A10" s="26">
        <f t="shared" ref="A10:A34" si="0">+A9+1</f>
        <v>41309</v>
      </c>
      <c r="B10" s="27"/>
      <c r="C10" s="21"/>
      <c r="D10" s="21"/>
      <c r="E10" s="21"/>
      <c r="F10" s="28"/>
      <c r="G10" s="43">
        <v>203.976</v>
      </c>
      <c r="H10" s="46">
        <v>6.5895000000000001</v>
      </c>
      <c r="I10" s="27"/>
      <c r="J10" s="28"/>
      <c r="K10" s="48">
        <v>2.6143999999999998</v>
      </c>
    </row>
    <row r="11" spans="1:14" x14ac:dyDescent="0.25">
      <c r="A11" s="26">
        <f t="shared" si="0"/>
        <v>41310</v>
      </c>
      <c r="B11" s="27"/>
      <c r="C11" s="21"/>
      <c r="D11" s="21"/>
      <c r="E11" s="21"/>
      <c r="F11" s="28"/>
      <c r="G11" s="43">
        <v>203.96610000000001</v>
      </c>
      <c r="H11" s="46">
        <v>6.1132</v>
      </c>
      <c r="I11" s="27"/>
      <c r="J11" s="28"/>
      <c r="K11" s="48">
        <v>2.5901000000000001</v>
      </c>
    </row>
    <row r="12" spans="1:14" x14ac:dyDescent="0.25">
      <c r="A12" s="26">
        <f t="shared" si="0"/>
        <v>41311</v>
      </c>
      <c r="B12" s="27"/>
      <c r="C12" s="21"/>
      <c r="D12" s="21"/>
      <c r="E12" s="21"/>
      <c r="F12" s="28"/>
      <c r="G12" s="43">
        <v>204.9522</v>
      </c>
      <c r="H12" s="46">
        <v>5.7971000000000004</v>
      </c>
      <c r="I12" s="27"/>
      <c r="J12" s="28"/>
      <c r="K12" s="48">
        <v>2.8786</v>
      </c>
    </row>
    <row r="13" spans="1:14" x14ac:dyDescent="0.25">
      <c r="A13" s="26">
        <f t="shared" si="0"/>
        <v>41312</v>
      </c>
      <c r="B13" s="27"/>
      <c r="C13" s="21"/>
      <c r="D13" s="21"/>
      <c r="E13" s="21"/>
      <c r="F13" s="28"/>
      <c r="G13" s="43">
        <v>204.1651</v>
      </c>
      <c r="H13" s="46">
        <v>6.3457999999999997</v>
      </c>
      <c r="I13" s="27"/>
      <c r="J13" s="28"/>
      <c r="K13" s="48">
        <v>2.8881000000000001</v>
      </c>
    </row>
    <row r="14" spans="1:14" x14ac:dyDescent="0.25">
      <c r="A14" s="26">
        <f t="shared" si="0"/>
        <v>41313</v>
      </c>
      <c r="B14" s="27"/>
      <c r="C14" s="21"/>
      <c r="D14" s="21"/>
      <c r="E14" s="21"/>
      <c r="F14" s="28"/>
      <c r="G14" s="43">
        <v>204.01679999999999</v>
      </c>
      <c r="H14" s="46">
        <v>6.7975000000000003</v>
      </c>
      <c r="I14" s="27"/>
      <c r="J14" s="28"/>
      <c r="K14" s="48">
        <v>2.5667</v>
      </c>
    </row>
    <row r="15" spans="1:14" x14ac:dyDescent="0.25">
      <c r="A15" s="26">
        <f t="shared" si="0"/>
        <v>41314</v>
      </c>
      <c r="B15" s="27"/>
      <c r="C15" s="21"/>
      <c r="D15" s="21"/>
      <c r="E15" s="21"/>
      <c r="F15" s="28"/>
      <c r="G15" s="43">
        <v>203.97730000000001</v>
      </c>
      <c r="H15" s="46">
        <v>6.4104000000000001</v>
      </c>
      <c r="I15" s="27"/>
      <c r="J15" s="28"/>
      <c r="K15" s="48">
        <v>2.7660999999999998</v>
      </c>
    </row>
    <row r="16" spans="1:14" x14ac:dyDescent="0.25">
      <c r="A16" s="26">
        <f t="shared" si="0"/>
        <v>41315</v>
      </c>
      <c r="B16" s="27"/>
      <c r="C16" s="21"/>
      <c r="D16" s="21"/>
      <c r="E16" s="21"/>
      <c r="F16" s="28"/>
      <c r="G16" s="43">
        <v>204.22540000000001</v>
      </c>
      <c r="H16" s="46">
        <v>7.7248999999999999</v>
      </c>
      <c r="I16" s="27"/>
      <c r="J16" s="28"/>
      <c r="K16" s="48">
        <v>3.0497999999999998</v>
      </c>
    </row>
    <row r="17" spans="1:11" x14ac:dyDescent="0.25">
      <c r="A17" s="26">
        <f t="shared" si="0"/>
        <v>41316</v>
      </c>
      <c r="B17" s="27"/>
      <c r="C17" s="21"/>
      <c r="D17" s="21"/>
      <c r="E17" s="21"/>
      <c r="F17" s="28"/>
      <c r="G17" s="43">
        <v>204.01480000000001</v>
      </c>
      <c r="H17" s="46">
        <v>6.4196</v>
      </c>
      <c r="I17" s="27"/>
      <c r="J17" s="28"/>
      <c r="K17" s="48">
        <v>2.2837000000000001</v>
      </c>
    </row>
    <row r="18" spans="1:11" x14ac:dyDescent="0.25">
      <c r="A18" s="26">
        <f t="shared" si="0"/>
        <v>41317</v>
      </c>
      <c r="B18" s="27"/>
      <c r="C18" s="21"/>
      <c r="D18" s="21"/>
      <c r="E18" s="21"/>
      <c r="F18" s="28"/>
      <c r="G18" s="43">
        <v>204.06110000000001</v>
      </c>
      <c r="H18" s="46">
        <v>4.3048000000000002</v>
      </c>
      <c r="I18" s="27"/>
      <c r="J18" s="28"/>
      <c r="K18" s="48">
        <v>2.0356000000000001</v>
      </c>
    </row>
    <row r="19" spans="1:11" x14ac:dyDescent="0.25">
      <c r="A19" s="26">
        <f t="shared" si="0"/>
        <v>41318</v>
      </c>
      <c r="B19" s="27"/>
      <c r="C19" s="21"/>
      <c r="D19" s="21"/>
      <c r="E19" s="21"/>
      <c r="F19" s="28"/>
      <c r="G19" s="43">
        <v>204.04939999999999</v>
      </c>
      <c r="H19" s="46">
        <v>3.4801000000000002</v>
      </c>
      <c r="I19" s="27"/>
      <c r="J19" s="28"/>
      <c r="K19" s="48">
        <v>1.798</v>
      </c>
    </row>
    <row r="20" spans="1:11" x14ac:dyDescent="0.25">
      <c r="A20" s="26">
        <f t="shared" si="0"/>
        <v>41319</v>
      </c>
      <c r="B20" s="27"/>
      <c r="C20" s="21"/>
      <c r="D20" s="21"/>
      <c r="E20" s="21"/>
      <c r="F20" s="28"/>
      <c r="G20" s="43">
        <v>204.8492</v>
      </c>
      <c r="H20" s="46">
        <v>3.5108000000000001</v>
      </c>
      <c r="I20" s="27"/>
      <c r="J20" s="28"/>
      <c r="K20" s="48">
        <v>1.7956000000000001</v>
      </c>
    </row>
    <row r="21" spans="1:11" x14ac:dyDescent="0.25">
      <c r="A21" s="26">
        <f t="shared" si="0"/>
        <v>41320</v>
      </c>
      <c r="B21" s="27"/>
      <c r="C21" s="21"/>
      <c r="D21" s="21"/>
      <c r="E21" s="21"/>
      <c r="F21" s="28"/>
      <c r="G21" s="43">
        <v>204.0488</v>
      </c>
      <c r="H21" s="46">
        <v>3.7778</v>
      </c>
      <c r="I21" s="27"/>
      <c r="J21" s="28"/>
      <c r="K21" s="48">
        <v>1.8814</v>
      </c>
    </row>
    <row r="22" spans="1:11" x14ac:dyDescent="0.25">
      <c r="A22" s="26">
        <f t="shared" si="0"/>
        <v>41321</v>
      </c>
      <c r="B22" s="27"/>
      <c r="C22" s="21"/>
      <c r="D22" s="21"/>
      <c r="E22" s="21"/>
      <c r="F22" s="28"/>
      <c r="G22" s="43">
        <v>203.9213</v>
      </c>
      <c r="H22" s="46">
        <v>3.7349000000000001</v>
      </c>
      <c r="I22" s="27"/>
      <c r="J22" s="28"/>
      <c r="K22" s="48">
        <v>1.7725</v>
      </c>
    </row>
    <row r="23" spans="1:11" x14ac:dyDescent="0.25">
      <c r="A23" s="26">
        <f t="shared" si="0"/>
        <v>41322</v>
      </c>
      <c r="B23" s="27"/>
      <c r="C23" s="21"/>
      <c r="D23" s="21"/>
      <c r="E23" s="21"/>
      <c r="F23" s="28"/>
      <c r="G23" s="43">
        <v>212.58160000000001</v>
      </c>
      <c r="H23" s="46">
        <v>4.5778999999999996</v>
      </c>
      <c r="I23" s="27"/>
      <c r="J23" s="28"/>
      <c r="K23" s="48">
        <v>1.4348000000000001</v>
      </c>
    </row>
    <row r="24" spans="1:11" x14ac:dyDescent="0.25">
      <c r="A24" s="26">
        <f t="shared" si="0"/>
        <v>41323</v>
      </c>
      <c r="B24" s="27"/>
      <c r="C24" s="21"/>
      <c r="D24" s="21"/>
      <c r="E24" s="21"/>
      <c r="F24" s="28"/>
      <c r="G24" s="43">
        <v>206.37690000000001</v>
      </c>
      <c r="H24" s="46">
        <v>6.0728</v>
      </c>
      <c r="I24" s="27"/>
      <c r="J24" s="28"/>
      <c r="K24" s="48">
        <v>5.2999999999999999E-2</v>
      </c>
    </row>
    <row r="25" spans="1:11" x14ac:dyDescent="0.25">
      <c r="A25" s="26">
        <f t="shared" si="0"/>
        <v>41324</v>
      </c>
      <c r="B25" s="27"/>
      <c r="C25" s="21"/>
      <c r="D25" s="21"/>
      <c r="E25" s="21"/>
      <c r="F25" s="28"/>
      <c r="G25" s="43">
        <v>203.97980000000001</v>
      </c>
      <c r="H25" s="46">
        <v>3.0821000000000001</v>
      </c>
      <c r="I25" s="27"/>
      <c r="J25" s="28"/>
      <c r="K25" s="48">
        <v>3.6799999999999999E-2</v>
      </c>
    </row>
    <row r="26" spans="1:11" x14ac:dyDescent="0.25">
      <c r="A26" s="26">
        <f t="shared" si="0"/>
        <v>41325</v>
      </c>
      <c r="B26" s="27"/>
      <c r="C26" s="21"/>
      <c r="D26" s="21"/>
      <c r="E26" s="21"/>
      <c r="F26" s="28"/>
      <c r="G26" s="43">
        <v>204.0915</v>
      </c>
      <c r="H26" s="46">
        <v>4.6124000000000001</v>
      </c>
      <c r="I26" s="27"/>
      <c r="J26" s="28"/>
      <c r="K26" s="48">
        <v>5.8299999999999998E-2</v>
      </c>
    </row>
    <row r="27" spans="1:11" x14ac:dyDescent="0.25">
      <c r="A27" s="26">
        <f t="shared" si="0"/>
        <v>41326</v>
      </c>
      <c r="B27" s="27"/>
      <c r="C27" s="21"/>
      <c r="D27" s="21"/>
      <c r="E27" s="21"/>
      <c r="F27" s="28"/>
      <c r="G27" s="43">
        <v>204.42420000000001</v>
      </c>
      <c r="H27" s="46">
        <v>6.8284000000000002</v>
      </c>
      <c r="I27" s="27"/>
      <c r="J27" s="28"/>
      <c r="K27" s="48">
        <v>4.0800000000000003E-2</v>
      </c>
    </row>
    <row r="28" spans="1:11" x14ac:dyDescent="0.25">
      <c r="A28" s="26">
        <f t="shared" si="0"/>
        <v>41327</v>
      </c>
      <c r="B28" s="27"/>
      <c r="C28" s="21"/>
      <c r="D28" s="21"/>
      <c r="E28" s="21"/>
      <c r="F28" s="28"/>
      <c r="G28" s="43">
        <v>204.9984</v>
      </c>
      <c r="H28" s="46">
        <v>3.1149</v>
      </c>
      <c r="I28" s="27"/>
      <c r="J28" s="28"/>
      <c r="K28" s="48">
        <v>1.47E-2</v>
      </c>
    </row>
    <row r="29" spans="1:11" x14ac:dyDescent="0.25">
      <c r="A29" s="26">
        <f t="shared" si="0"/>
        <v>41328</v>
      </c>
      <c r="B29" s="27"/>
      <c r="C29" s="21"/>
      <c r="D29" s="21"/>
      <c r="E29" s="21"/>
      <c r="F29" s="28"/>
      <c r="G29" s="43">
        <v>204.9101</v>
      </c>
      <c r="H29" s="46">
        <v>3.1892999999999998</v>
      </c>
      <c r="I29" s="27"/>
      <c r="J29" s="28"/>
      <c r="K29" s="48">
        <v>0</v>
      </c>
    </row>
    <row r="30" spans="1:11" x14ac:dyDescent="0.25">
      <c r="A30" s="26">
        <f t="shared" si="0"/>
        <v>41329</v>
      </c>
      <c r="B30" s="27"/>
      <c r="C30" s="21"/>
      <c r="D30" s="21"/>
      <c r="E30" s="21"/>
      <c r="F30" s="28"/>
      <c r="G30" s="43">
        <v>204.3826</v>
      </c>
      <c r="H30" s="46">
        <v>2.5741999999999998</v>
      </c>
      <c r="I30" s="27"/>
      <c r="J30" s="28"/>
      <c r="K30" s="48">
        <v>0</v>
      </c>
    </row>
    <row r="31" spans="1:11" x14ac:dyDescent="0.25">
      <c r="A31" s="26">
        <f t="shared" si="0"/>
        <v>41330</v>
      </c>
      <c r="B31" s="27"/>
      <c r="C31" s="21"/>
      <c r="D31" s="21"/>
      <c r="E31" s="21"/>
      <c r="F31" s="28"/>
      <c r="G31" s="43">
        <v>246.6234</v>
      </c>
      <c r="H31" s="46">
        <v>3.3285</v>
      </c>
      <c r="I31" s="27"/>
      <c r="J31" s="28"/>
      <c r="K31" s="48">
        <v>0</v>
      </c>
    </row>
    <row r="32" spans="1:11" x14ac:dyDescent="0.25">
      <c r="A32" s="26">
        <f t="shared" si="0"/>
        <v>41331</v>
      </c>
      <c r="B32" s="27"/>
      <c r="C32" s="21"/>
      <c r="D32" s="21"/>
      <c r="E32" s="21"/>
      <c r="F32" s="28"/>
      <c r="G32" s="43">
        <v>204.08320000000001</v>
      </c>
      <c r="H32" s="46">
        <v>3.3391000000000002</v>
      </c>
      <c r="I32" s="27"/>
      <c r="J32" s="28"/>
      <c r="K32" s="48">
        <v>0</v>
      </c>
    </row>
    <row r="33" spans="1:11" x14ac:dyDescent="0.25">
      <c r="A33" s="26">
        <f t="shared" si="0"/>
        <v>41332</v>
      </c>
      <c r="B33" s="27"/>
      <c r="C33" s="21"/>
      <c r="D33" s="21"/>
      <c r="E33" s="21"/>
      <c r="F33" s="28"/>
      <c r="G33" s="43">
        <v>204.29910000000001</v>
      </c>
      <c r="H33" s="46">
        <v>5.8182</v>
      </c>
      <c r="I33" s="27"/>
      <c r="J33" s="28"/>
      <c r="K33" s="48">
        <v>0</v>
      </c>
    </row>
    <row r="34" spans="1:11" ht="15.75" thickBot="1" x14ac:dyDescent="0.3">
      <c r="A34" s="74">
        <f t="shared" si="0"/>
        <v>41333</v>
      </c>
      <c r="B34" s="89"/>
      <c r="C34" s="90"/>
      <c r="D34" s="90"/>
      <c r="E34" s="90"/>
      <c r="F34" s="91"/>
      <c r="G34" s="92">
        <v>203.90889999999999</v>
      </c>
      <c r="H34" s="93">
        <v>4.4573999999999998</v>
      </c>
      <c r="I34" s="89"/>
      <c r="J34" s="91"/>
      <c r="K34" s="94">
        <v>0</v>
      </c>
    </row>
    <row r="35" spans="1:11" x14ac:dyDescent="0.25">
      <c r="A35" s="84"/>
      <c r="B35" s="84"/>
      <c r="C35" s="84"/>
      <c r="D35" s="84"/>
      <c r="E35" s="84"/>
      <c r="F35" s="84"/>
      <c r="G35" s="84"/>
      <c r="H35" s="84"/>
      <c r="I35" s="84"/>
      <c r="J35" s="84"/>
      <c r="K35" s="84"/>
    </row>
    <row r="36" spans="1:11" ht="15.75" thickBot="1" x14ac:dyDescent="0.3">
      <c r="A36" s="95" t="s">
        <v>21</v>
      </c>
      <c r="B36" s="12"/>
      <c r="C36" s="29"/>
      <c r="D36" s="29"/>
      <c r="E36" s="29"/>
      <c r="F36" s="29"/>
      <c r="G36" s="29">
        <f>+MAX(G7:G34)</f>
        <v>246.6234</v>
      </c>
      <c r="H36" s="29">
        <f>+MAX(H7:H34)</f>
        <v>7.7248999999999999</v>
      </c>
      <c r="I36" s="29"/>
      <c r="J36" s="29"/>
      <c r="K36" s="64">
        <f>+MAX(K7:K34)</f>
        <v>3.0497999999999998</v>
      </c>
    </row>
    <row r="37" spans="1:11" x14ac:dyDescent="0.25">
      <c r="A37" s="9"/>
      <c r="B37" s="10"/>
      <c r="C37" s="10"/>
      <c r="D37" s="10"/>
      <c r="E37" s="10"/>
      <c r="F37" s="10"/>
      <c r="G37" s="10"/>
      <c r="H37" s="10"/>
      <c r="I37" s="10"/>
      <c r="J37" s="10"/>
      <c r="K37" s="10"/>
    </row>
    <row r="38" spans="1:11" ht="15" customHeight="1" x14ac:dyDescent="0.25">
      <c r="A38" s="11" t="s">
        <v>23</v>
      </c>
      <c r="B38" s="116"/>
      <c r="C38" s="117"/>
      <c r="D38" s="117"/>
      <c r="E38" s="117"/>
      <c r="F38" s="117"/>
      <c r="G38" s="117"/>
      <c r="H38" s="117"/>
      <c r="I38" s="117"/>
      <c r="J38" s="117"/>
      <c r="K38" s="118"/>
    </row>
    <row r="39" spans="1:11" x14ac:dyDescent="0.25">
      <c r="A39" s="9"/>
      <c r="B39" s="119"/>
      <c r="C39" s="120"/>
      <c r="D39" s="120"/>
      <c r="E39" s="120"/>
      <c r="F39" s="120"/>
      <c r="G39" s="120"/>
      <c r="H39" s="120"/>
      <c r="I39" s="120"/>
      <c r="J39" s="120"/>
      <c r="K39" s="121"/>
    </row>
    <row r="40" spans="1:11" x14ac:dyDescent="0.25">
      <c r="A40" s="9"/>
      <c r="B40" s="119"/>
      <c r="C40" s="120"/>
      <c r="D40" s="120"/>
      <c r="E40" s="120"/>
      <c r="F40" s="120"/>
      <c r="G40" s="120"/>
      <c r="H40" s="120"/>
      <c r="I40" s="120"/>
      <c r="J40" s="120"/>
      <c r="K40" s="121"/>
    </row>
    <row r="41" spans="1:11" x14ac:dyDescent="0.25">
      <c r="A41" s="9"/>
      <c r="B41" s="119"/>
      <c r="C41" s="120"/>
      <c r="D41" s="120"/>
      <c r="E41" s="120"/>
      <c r="F41" s="120"/>
      <c r="G41" s="120"/>
      <c r="H41" s="120"/>
      <c r="I41" s="120"/>
      <c r="J41" s="120"/>
      <c r="K41" s="121"/>
    </row>
    <row r="42" spans="1:11" x14ac:dyDescent="0.25">
      <c r="A42" s="9"/>
      <c r="B42" s="122"/>
      <c r="C42" s="123"/>
      <c r="D42" s="123"/>
      <c r="E42" s="123"/>
      <c r="F42" s="123"/>
      <c r="G42" s="123"/>
      <c r="H42" s="123"/>
      <c r="I42" s="123"/>
      <c r="J42" s="123"/>
      <c r="K42" s="124"/>
    </row>
  </sheetData>
  <protectedRanges>
    <protectedRange sqref="A2:B4" name="Rango1"/>
    <protectedRange sqref="C4:K4" name="Rango1_1"/>
    <protectedRange sqref="C2:K2" name="Rango1_1_1"/>
    <protectedRange sqref="C3:L3" name="Rango1_2"/>
  </protectedRanges>
  <mergeCells count="7">
    <mergeCell ref="B38:K42"/>
    <mergeCell ref="A1:K1"/>
    <mergeCell ref="A2:B2"/>
    <mergeCell ref="C2:K2"/>
    <mergeCell ref="A3:B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4">
      <formula1>40909</formula1>
    </dataValidation>
    <dataValidation type="decimal" allowBlank="1" showInputMessage="1" showErrorMessage="1" errorTitle="Error" error="El valor tiene que estar entre 0 y 100" sqref="B7:F34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ignoredErrors>
    <ignoredError sqref="A8:A9 A10:A34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showGridLines="0" view="pageBreakPreview" zoomScale="60" zoomScaleNormal="100" workbookViewId="0">
      <selection sqref="A1:K1"/>
    </sheetView>
  </sheetViews>
  <sheetFormatPr baseColWidth="10" defaultRowHeight="15" x14ac:dyDescent="0.25"/>
  <sheetData>
    <row r="1" spans="1:14" ht="32.25" customHeight="1" x14ac:dyDescent="0.25">
      <c r="A1" s="138" t="s">
        <v>29</v>
      </c>
      <c r="B1" s="139"/>
      <c r="C1" s="139"/>
      <c r="D1" s="139"/>
      <c r="E1" s="139"/>
      <c r="F1" s="139"/>
      <c r="G1" s="139"/>
      <c r="H1" s="139"/>
      <c r="I1" s="139"/>
      <c r="J1" s="139"/>
      <c r="K1" s="140"/>
    </row>
    <row r="2" spans="1:14" x14ac:dyDescent="0.25">
      <c r="A2" s="114" t="s">
        <v>1</v>
      </c>
      <c r="B2" s="128"/>
      <c r="C2" s="115" t="s">
        <v>27</v>
      </c>
      <c r="D2" s="115"/>
      <c r="E2" s="115"/>
      <c r="F2" s="115"/>
      <c r="G2" s="115"/>
      <c r="H2" s="115"/>
      <c r="I2" s="115"/>
      <c r="J2" s="115"/>
      <c r="K2" s="115"/>
    </row>
    <row r="3" spans="1:14" x14ac:dyDescent="0.25">
      <c r="A3" s="114" t="s">
        <v>2</v>
      </c>
      <c r="B3" s="128"/>
      <c r="C3" s="115" t="s">
        <v>24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</row>
    <row r="4" spans="1:14" x14ac:dyDescent="0.25">
      <c r="A4" s="114" t="s">
        <v>3</v>
      </c>
      <c r="B4" s="114"/>
      <c r="C4" s="115" t="s">
        <v>4</v>
      </c>
      <c r="D4" s="115"/>
      <c r="E4" s="16"/>
      <c r="F4" s="16"/>
      <c r="G4" s="16"/>
      <c r="H4" s="16"/>
      <c r="I4" s="16"/>
      <c r="J4" s="16"/>
      <c r="K4" s="16"/>
    </row>
    <row r="5" spans="1:14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70" t="s">
        <v>5</v>
      </c>
      <c r="B6" s="96" t="s">
        <v>6</v>
      </c>
      <c r="C6" s="96" t="s">
        <v>7</v>
      </c>
      <c r="D6" s="96" t="s">
        <v>8</v>
      </c>
      <c r="E6" s="97" t="s">
        <v>9</v>
      </c>
      <c r="F6" s="96" t="s">
        <v>10</v>
      </c>
      <c r="G6" s="96" t="s">
        <v>11</v>
      </c>
      <c r="H6" s="96" t="s">
        <v>12</v>
      </c>
      <c r="I6" s="96" t="s">
        <v>13</v>
      </c>
      <c r="J6" s="96" t="s">
        <v>14</v>
      </c>
      <c r="K6" s="98" t="s">
        <v>15</v>
      </c>
    </row>
    <row r="7" spans="1:14" x14ac:dyDescent="0.25">
      <c r="A7" s="22">
        <v>41306</v>
      </c>
      <c r="B7" s="23"/>
      <c r="C7" s="24"/>
      <c r="D7" s="24"/>
      <c r="E7" s="24"/>
      <c r="F7" s="25"/>
      <c r="G7" s="44">
        <v>202.887</v>
      </c>
      <c r="H7" s="45">
        <v>3.1162000000000001</v>
      </c>
      <c r="I7" s="23"/>
      <c r="J7" s="25"/>
      <c r="K7" s="47">
        <v>0.59551813953488375</v>
      </c>
    </row>
    <row r="8" spans="1:14" x14ac:dyDescent="0.25">
      <c r="A8" s="26">
        <f>+A7+1</f>
        <v>41307</v>
      </c>
      <c r="B8" s="27"/>
      <c r="C8" s="21"/>
      <c r="D8" s="21"/>
      <c r="E8" s="21"/>
      <c r="F8" s="28"/>
      <c r="G8" s="43">
        <v>203.32</v>
      </c>
      <c r="H8" s="46">
        <v>3.3824000000000001</v>
      </c>
      <c r="I8" s="27"/>
      <c r="J8" s="28"/>
      <c r="K8" s="48">
        <v>0.65430558139534878</v>
      </c>
    </row>
    <row r="9" spans="1:14" x14ac:dyDescent="0.25">
      <c r="A9" s="26">
        <f>+A8+1</f>
        <v>41308</v>
      </c>
      <c r="B9" s="27"/>
      <c r="C9" s="21"/>
      <c r="D9" s="21"/>
      <c r="E9" s="21"/>
      <c r="F9" s="28"/>
      <c r="G9" s="43">
        <v>202.61160000000001</v>
      </c>
      <c r="H9" s="46">
        <v>3.5200999999999998</v>
      </c>
      <c r="I9" s="27"/>
      <c r="J9" s="28"/>
      <c r="K9" s="48">
        <v>0.5353688372093024</v>
      </c>
    </row>
    <row r="10" spans="1:14" x14ac:dyDescent="0.25">
      <c r="A10" s="26">
        <f>+A9+1</f>
        <v>41309</v>
      </c>
      <c r="B10" s="27"/>
      <c r="C10" s="21"/>
      <c r="D10" s="21"/>
      <c r="E10" s="21"/>
      <c r="F10" s="28"/>
      <c r="G10" s="43">
        <v>202.8126</v>
      </c>
      <c r="H10" s="46">
        <v>2.4094000000000002</v>
      </c>
      <c r="I10" s="27"/>
      <c r="J10" s="28"/>
      <c r="K10" s="48">
        <v>1.200153488372093</v>
      </c>
    </row>
    <row r="11" spans="1:14" x14ac:dyDescent="0.25">
      <c r="A11" s="26">
        <f t="shared" ref="A11:A34" si="0">+A10+1</f>
        <v>41310</v>
      </c>
      <c r="B11" s="27"/>
      <c r="C11" s="21"/>
      <c r="D11" s="21"/>
      <c r="E11" s="21"/>
      <c r="F11" s="28"/>
      <c r="G11" s="43">
        <v>202.93260000000001</v>
      </c>
      <c r="H11" s="46">
        <v>2.4140000000000001</v>
      </c>
      <c r="I11" s="27"/>
      <c r="J11" s="28"/>
      <c r="K11" s="48">
        <v>1.3089251162790698</v>
      </c>
    </row>
    <row r="12" spans="1:14" x14ac:dyDescent="0.25">
      <c r="A12" s="26">
        <f t="shared" si="0"/>
        <v>41311</v>
      </c>
      <c r="B12" s="27"/>
      <c r="C12" s="21"/>
      <c r="D12" s="21"/>
      <c r="E12" s="21"/>
      <c r="F12" s="28"/>
      <c r="G12" s="43">
        <v>202.84819999999999</v>
      </c>
      <c r="H12" s="46">
        <v>2.4094000000000002</v>
      </c>
      <c r="I12" s="27"/>
      <c r="J12" s="28"/>
      <c r="K12" s="48">
        <v>1.5531906976744188</v>
      </c>
    </row>
    <row r="13" spans="1:14" x14ac:dyDescent="0.25">
      <c r="A13" s="26">
        <f t="shared" si="0"/>
        <v>41312</v>
      </c>
      <c r="B13" s="27"/>
      <c r="C13" s="21"/>
      <c r="D13" s="21"/>
      <c r="E13" s="21"/>
      <c r="F13" s="28"/>
      <c r="G13" s="43">
        <v>202.76169999999999</v>
      </c>
      <c r="H13" s="46">
        <v>2.5792000000000002</v>
      </c>
      <c r="I13" s="27"/>
      <c r="J13" s="28"/>
      <c r="K13" s="48">
        <v>1.5090697674418603</v>
      </c>
    </row>
    <row r="14" spans="1:14" x14ac:dyDescent="0.25">
      <c r="A14" s="26">
        <f t="shared" si="0"/>
        <v>41313</v>
      </c>
      <c r="B14" s="27"/>
      <c r="C14" s="21"/>
      <c r="D14" s="21"/>
      <c r="E14" s="21"/>
      <c r="F14" s="28"/>
      <c r="G14" s="43">
        <v>202.70410000000001</v>
      </c>
      <c r="H14" s="46">
        <v>3.8458999999999999</v>
      </c>
      <c r="I14" s="27"/>
      <c r="J14" s="28"/>
      <c r="K14" s="48">
        <v>1.0385679069767444</v>
      </c>
    </row>
    <row r="15" spans="1:14" x14ac:dyDescent="0.25">
      <c r="A15" s="26">
        <f t="shared" si="0"/>
        <v>41314</v>
      </c>
      <c r="B15" s="27"/>
      <c r="C15" s="21"/>
      <c r="D15" s="21"/>
      <c r="E15" s="21"/>
      <c r="F15" s="28"/>
      <c r="G15" s="43">
        <v>202.83019999999999</v>
      </c>
      <c r="H15" s="46">
        <v>3.0474000000000001</v>
      </c>
      <c r="I15" s="27"/>
      <c r="J15" s="28"/>
      <c r="K15" s="48">
        <v>1.2087460465116282</v>
      </c>
    </row>
    <row r="16" spans="1:14" x14ac:dyDescent="0.25">
      <c r="A16" s="26">
        <f t="shared" si="0"/>
        <v>41315</v>
      </c>
      <c r="B16" s="27"/>
      <c r="C16" s="21"/>
      <c r="D16" s="21"/>
      <c r="E16" s="21"/>
      <c r="F16" s="28"/>
      <c r="G16" s="43">
        <v>202.8647</v>
      </c>
      <c r="H16" s="46">
        <v>2.5884</v>
      </c>
      <c r="I16" s="27"/>
      <c r="J16" s="28"/>
      <c r="K16" s="48">
        <v>0.2393386046511628</v>
      </c>
    </row>
    <row r="17" spans="1:11" x14ac:dyDescent="0.25">
      <c r="A17" s="26">
        <f t="shared" si="0"/>
        <v>41316</v>
      </c>
      <c r="B17" s="27"/>
      <c r="C17" s="21"/>
      <c r="D17" s="21"/>
      <c r="E17" s="21"/>
      <c r="F17" s="28"/>
      <c r="G17" s="43">
        <v>203.1601</v>
      </c>
      <c r="H17" s="46">
        <v>2.9876999999999998</v>
      </c>
      <c r="I17" s="27"/>
      <c r="J17" s="28"/>
      <c r="K17" s="48">
        <v>0</v>
      </c>
    </row>
    <row r="18" spans="1:11" x14ac:dyDescent="0.25">
      <c r="A18" s="26">
        <f t="shared" si="0"/>
        <v>41317</v>
      </c>
      <c r="B18" s="27"/>
      <c r="C18" s="21"/>
      <c r="D18" s="21"/>
      <c r="E18" s="21"/>
      <c r="F18" s="28"/>
      <c r="G18" s="43">
        <v>203.267</v>
      </c>
      <c r="H18" s="46">
        <v>1.7027000000000001</v>
      </c>
      <c r="I18" s="27"/>
      <c r="J18" s="28"/>
      <c r="K18" s="48">
        <v>0.40920279069767446</v>
      </c>
    </row>
    <row r="19" spans="1:11" x14ac:dyDescent="0.25">
      <c r="A19" s="26">
        <f t="shared" si="0"/>
        <v>41318</v>
      </c>
      <c r="B19" s="27"/>
      <c r="C19" s="21"/>
      <c r="D19" s="21"/>
      <c r="E19" s="21"/>
      <c r="F19" s="28"/>
      <c r="G19" s="43">
        <v>202.97</v>
      </c>
      <c r="H19" s="46">
        <v>2.3313999999999999</v>
      </c>
      <c r="I19" s="27"/>
      <c r="J19" s="28"/>
      <c r="K19" s="48">
        <v>0.2989646511627907</v>
      </c>
    </row>
    <row r="20" spans="1:11" x14ac:dyDescent="0.25">
      <c r="A20" s="26">
        <f t="shared" si="0"/>
        <v>41319</v>
      </c>
      <c r="B20" s="27"/>
      <c r="C20" s="21"/>
      <c r="D20" s="21"/>
      <c r="E20" s="21"/>
      <c r="F20" s="28"/>
      <c r="G20" s="43">
        <v>202.79419999999999</v>
      </c>
      <c r="H20" s="46">
        <v>2.1065</v>
      </c>
      <c r="I20" s="27"/>
      <c r="J20" s="28"/>
      <c r="K20" s="48">
        <v>0.2781111627906977</v>
      </c>
    </row>
    <row r="21" spans="1:11" x14ac:dyDescent="0.25">
      <c r="A21" s="26">
        <f t="shared" si="0"/>
        <v>41320</v>
      </c>
      <c r="B21" s="27"/>
      <c r="C21" s="21"/>
      <c r="D21" s="21"/>
      <c r="E21" s="21"/>
      <c r="F21" s="28"/>
      <c r="G21" s="43">
        <v>203.22280000000001</v>
      </c>
      <c r="H21" s="46">
        <v>2.2212999999999998</v>
      </c>
      <c r="I21" s="27"/>
      <c r="J21" s="28"/>
      <c r="K21" s="48">
        <v>7.2304744186046516E-3</v>
      </c>
    </row>
    <row r="22" spans="1:11" x14ac:dyDescent="0.25">
      <c r="A22" s="26">
        <f t="shared" si="0"/>
        <v>41321</v>
      </c>
      <c r="B22" s="27"/>
      <c r="C22" s="21"/>
      <c r="D22" s="21"/>
      <c r="E22" s="21"/>
      <c r="F22" s="28"/>
      <c r="G22" s="43">
        <v>202.63239999999999</v>
      </c>
      <c r="H22" s="46">
        <v>2.2947000000000002</v>
      </c>
      <c r="I22" s="27"/>
      <c r="J22" s="28"/>
      <c r="K22" s="48">
        <v>0.11746897674418606</v>
      </c>
    </row>
    <row r="23" spans="1:11" x14ac:dyDescent="0.25">
      <c r="A23" s="26">
        <f t="shared" si="0"/>
        <v>41322</v>
      </c>
      <c r="B23" s="27"/>
      <c r="C23" s="21"/>
      <c r="D23" s="21"/>
      <c r="E23" s="21"/>
      <c r="F23" s="28"/>
      <c r="G23" s="43">
        <v>203.07</v>
      </c>
      <c r="H23" s="46">
        <v>2.1844999999999999</v>
      </c>
      <c r="I23" s="27"/>
      <c r="J23" s="28"/>
      <c r="K23" s="48">
        <v>5.3442697674418614E-3</v>
      </c>
    </row>
    <row r="24" spans="1:11" x14ac:dyDescent="0.25">
      <c r="A24" s="26">
        <f t="shared" si="0"/>
        <v>41323</v>
      </c>
      <c r="B24" s="27"/>
      <c r="C24" s="21"/>
      <c r="D24" s="21"/>
      <c r="E24" s="21"/>
      <c r="F24" s="28"/>
      <c r="G24" s="43">
        <v>202.75649999999999</v>
      </c>
      <c r="H24" s="46">
        <v>1.9872000000000001</v>
      </c>
      <c r="I24" s="27"/>
      <c r="J24" s="28"/>
      <c r="K24" s="48">
        <v>5.2394790697674418E-3</v>
      </c>
    </row>
    <row r="25" spans="1:11" x14ac:dyDescent="0.25">
      <c r="A25" s="26">
        <f t="shared" si="0"/>
        <v>41324</v>
      </c>
      <c r="B25" s="27"/>
      <c r="C25" s="21"/>
      <c r="D25" s="21"/>
      <c r="E25" s="21"/>
      <c r="F25" s="28"/>
      <c r="G25" s="43">
        <v>202.82230000000001</v>
      </c>
      <c r="H25" s="46">
        <v>2.3039000000000001</v>
      </c>
      <c r="I25" s="27"/>
      <c r="J25" s="28"/>
      <c r="K25" s="48">
        <v>6.3921627906976738E-3</v>
      </c>
    </row>
    <row r="26" spans="1:11" x14ac:dyDescent="0.25">
      <c r="A26" s="26">
        <f t="shared" si="0"/>
        <v>41325</v>
      </c>
      <c r="B26" s="27"/>
      <c r="C26" s="21"/>
      <c r="D26" s="21"/>
      <c r="E26" s="21"/>
      <c r="F26" s="28"/>
      <c r="G26" s="43">
        <v>202.7972</v>
      </c>
      <c r="H26" s="46">
        <v>1.9046000000000001</v>
      </c>
      <c r="I26" s="27"/>
      <c r="J26" s="28"/>
      <c r="K26" s="48">
        <v>6.1825813953488374E-3</v>
      </c>
    </row>
    <row r="27" spans="1:11" x14ac:dyDescent="0.25">
      <c r="A27" s="26">
        <f t="shared" si="0"/>
        <v>41326</v>
      </c>
      <c r="B27" s="27"/>
      <c r="C27" s="21"/>
      <c r="D27" s="21"/>
      <c r="E27" s="21"/>
      <c r="F27" s="28"/>
      <c r="G27" s="43">
        <v>202.65309999999999</v>
      </c>
      <c r="H27" s="46">
        <v>1.8954</v>
      </c>
      <c r="I27" s="27"/>
      <c r="J27" s="28"/>
      <c r="K27" s="48">
        <v>6.1825813953488374E-3</v>
      </c>
    </row>
    <row r="28" spans="1:11" x14ac:dyDescent="0.25">
      <c r="A28" s="26">
        <f t="shared" si="0"/>
        <v>41327</v>
      </c>
      <c r="B28" s="27"/>
      <c r="C28" s="21"/>
      <c r="D28" s="21"/>
      <c r="E28" s="21"/>
      <c r="F28" s="28"/>
      <c r="G28" s="43">
        <v>202.3228</v>
      </c>
      <c r="H28" s="46">
        <v>1.9825999999999999</v>
      </c>
      <c r="I28" s="27"/>
      <c r="J28" s="28"/>
      <c r="K28" s="48">
        <v>0</v>
      </c>
    </row>
    <row r="29" spans="1:11" x14ac:dyDescent="0.25">
      <c r="A29" s="26">
        <f t="shared" si="0"/>
        <v>41328</v>
      </c>
      <c r="B29" s="27"/>
      <c r="C29" s="21"/>
      <c r="D29" s="21"/>
      <c r="E29" s="21"/>
      <c r="F29" s="28"/>
      <c r="G29" s="43">
        <v>202.8339</v>
      </c>
      <c r="H29" s="46">
        <v>1.7945</v>
      </c>
      <c r="I29" s="27"/>
      <c r="J29" s="28"/>
      <c r="K29" s="48">
        <v>0</v>
      </c>
    </row>
    <row r="30" spans="1:11" x14ac:dyDescent="0.25">
      <c r="A30" s="26">
        <f t="shared" si="0"/>
        <v>41329</v>
      </c>
      <c r="B30" s="27"/>
      <c r="C30" s="21"/>
      <c r="D30" s="21"/>
      <c r="E30" s="21"/>
      <c r="F30" s="28"/>
      <c r="G30" s="43">
        <v>202.7311</v>
      </c>
      <c r="H30" s="46">
        <v>1.3675999999999999</v>
      </c>
      <c r="I30" s="27"/>
      <c r="J30" s="28"/>
      <c r="K30" s="48">
        <v>0</v>
      </c>
    </row>
    <row r="31" spans="1:11" x14ac:dyDescent="0.25">
      <c r="A31" s="26">
        <f t="shared" si="0"/>
        <v>41330</v>
      </c>
      <c r="B31" s="27"/>
      <c r="C31" s="21"/>
      <c r="D31" s="21"/>
      <c r="E31" s="21"/>
      <c r="F31" s="28"/>
      <c r="G31" s="43">
        <v>196.6121</v>
      </c>
      <c r="H31" s="46">
        <v>1.6935</v>
      </c>
      <c r="I31" s="27"/>
      <c r="J31" s="28"/>
      <c r="K31" s="48">
        <v>0</v>
      </c>
    </row>
    <row r="32" spans="1:11" x14ac:dyDescent="0.25">
      <c r="A32" s="26">
        <f t="shared" si="0"/>
        <v>41331</v>
      </c>
      <c r="B32" s="27"/>
      <c r="C32" s="21"/>
      <c r="D32" s="21"/>
      <c r="E32" s="21"/>
      <c r="F32" s="28"/>
      <c r="G32" s="43">
        <v>202.5086</v>
      </c>
      <c r="H32" s="46">
        <v>1.6109</v>
      </c>
      <c r="I32" s="27"/>
      <c r="J32" s="28"/>
      <c r="K32" s="48">
        <v>0</v>
      </c>
    </row>
    <row r="33" spans="1:11" x14ac:dyDescent="0.25">
      <c r="A33" s="26">
        <f t="shared" si="0"/>
        <v>41332</v>
      </c>
      <c r="B33" s="27"/>
      <c r="C33" s="21"/>
      <c r="D33" s="21"/>
      <c r="E33" s="21"/>
      <c r="F33" s="28"/>
      <c r="G33" s="43">
        <v>203.0659</v>
      </c>
      <c r="H33" s="46">
        <v>2.1341000000000001</v>
      </c>
      <c r="I33" s="27"/>
      <c r="J33" s="28"/>
      <c r="K33" s="48">
        <v>0</v>
      </c>
    </row>
    <row r="34" spans="1:11" ht="15.75" thickBot="1" x14ac:dyDescent="0.3">
      <c r="A34" s="74">
        <f t="shared" si="0"/>
        <v>41333</v>
      </c>
      <c r="B34" s="89"/>
      <c r="C34" s="90"/>
      <c r="D34" s="90"/>
      <c r="E34" s="90"/>
      <c r="F34" s="91"/>
      <c r="G34" s="92">
        <v>203.08359999999999</v>
      </c>
      <c r="H34" s="93">
        <v>3.0335999999999999</v>
      </c>
      <c r="I34" s="89"/>
      <c r="J34" s="91"/>
      <c r="K34" s="94">
        <v>0</v>
      </c>
    </row>
    <row r="35" spans="1:11" x14ac:dyDescent="0.25">
      <c r="A35" s="84"/>
      <c r="B35" s="84"/>
      <c r="C35" s="84"/>
      <c r="D35" s="84"/>
      <c r="E35" s="84"/>
      <c r="F35" s="84"/>
      <c r="G35" s="84"/>
      <c r="H35" s="84"/>
      <c r="I35" s="84"/>
      <c r="J35" s="84"/>
      <c r="K35" s="84"/>
    </row>
    <row r="36" spans="1:11" ht="15.75" thickBot="1" x14ac:dyDescent="0.3">
      <c r="A36" s="95" t="s">
        <v>19</v>
      </c>
      <c r="B36" s="12"/>
      <c r="C36" s="29"/>
      <c r="D36" s="29"/>
      <c r="E36" s="29"/>
      <c r="F36" s="29"/>
      <c r="G36" s="29">
        <f>+MIN(G7:G34)</f>
        <v>196.6121</v>
      </c>
      <c r="H36" s="29">
        <f>+MIN(H7:H34)</f>
        <v>1.3675999999999999</v>
      </c>
      <c r="I36" s="29"/>
      <c r="J36" s="29"/>
      <c r="K36" s="64">
        <f>+MIN(K7:K34)</f>
        <v>0</v>
      </c>
    </row>
    <row r="37" spans="1:11" x14ac:dyDescent="0.25">
      <c r="A37" s="9"/>
      <c r="B37" s="10"/>
      <c r="C37" s="10"/>
      <c r="D37" s="10"/>
      <c r="E37" s="10"/>
      <c r="F37" s="10"/>
      <c r="G37" s="10"/>
      <c r="H37" s="10"/>
      <c r="I37" s="10"/>
      <c r="J37" s="10"/>
      <c r="K37" s="10"/>
    </row>
    <row r="38" spans="1:11" x14ac:dyDescent="0.25">
      <c r="A38" s="11" t="s">
        <v>23</v>
      </c>
      <c r="B38" s="129"/>
      <c r="C38" s="130"/>
      <c r="D38" s="130"/>
      <c r="E38" s="130"/>
      <c r="F38" s="130"/>
      <c r="G38" s="130"/>
      <c r="H38" s="130"/>
      <c r="I38" s="130"/>
      <c r="J38" s="130"/>
      <c r="K38" s="131"/>
    </row>
    <row r="39" spans="1:11" x14ac:dyDescent="0.25">
      <c r="A39" s="9"/>
      <c r="B39" s="132"/>
      <c r="C39" s="133"/>
      <c r="D39" s="133"/>
      <c r="E39" s="133"/>
      <c r="F39" s="133"/>
      <c r="G39" s="133"/>
      <c r="H39" s="133"/>
      <c r="I39" s="133"/>
      <c r="J39" s="133"/>
      <c r="K39" s="134"/>
    </row>
    <row r="40" spans="1:11" x14ac:dyDescent="0.25">
      <c r="A40" s="9"/>
      <c r="B40" s="132"/>
      <c r="C40" s="133"/>
      <c r="D40" s="133"/>
      <c r="E40" s="133"/>
      <c r="F40" s="133"/>
      <c r="G40" s="133"/>
      <c r="H40" s="133"/>
      <c r="I40" s="133"/>
      <c r="J40" s="133"/>
      <c r="K40" s="134"/>
    </row>
    <row r="41" spans="1:11" x14ac:dyDescent="0.25">
      <c r="A41" s="9"/>
      <c r="B41" s="132"/>
      <c r="C41" s="133"/>
      <c r="D41" s="133"/>
      <c r="E41" s="133"/>
      <c r="F41" s="133"/>
      <c r="G41" s="133"/>
      <c r="H41" s="133"/>
      <c r="I41" s="133"/>
      <c r="J41" s="133"/>
      <c r="K41" s="134"/>
    </row>
    <row r="42" spans="1:11" x14ac:dyDescent="0.25">
      <c r="A42" s="9"/>
      <c r="B42" s="135"/>
      <c r="C42" s="136"/>
      <c r="D42" s="136"/>
      <c r="E42" s="136"/>
      <c r="F42" s="136"/>
      <c r="G42" s="136"/>
      <c r="H42" s="136"/>
      <c r="I42" s="136"/>
      <c r="J42" s="136"/>
      <c r="K42" s="137"/>
    </row>
  </sheetData>
  <protectedRanges>
    <protectedRange sqref="A2:B4" name="Rango1"/>
    <protectedRange sqref="C4:K4" name="Rango1_1"/>
    <protectedRange sqref="C2:K2" name="Rango1_1_1"/>
    <protectedRange sqref="C3:L3" name="Rango1_2"/>
  </protectedRanges>
  <mergeCells count="8">
    <mergeCell ref="B38:K42"/>
    <mergeCell ref="C3:N3"/>
    <mergeCell ref="A1:K1"/>
    <mergeCell ref="A2:B2"/>
    <mergeCell ref="C2:K2"/>
    <mergeCell ref="A3:B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4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4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3" orientation="landscape" r:id="rId1"/>
  <colBreaks count="1" manualBreakCount="1">
    <brk id="11" max="1048575" man="1"/>
  </colBreaks>
  <ignoredErrors>
    <ignoredError sqref="A8:A34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showGridLines="0" view="pageBreakPreview" topLeftCell="A12" zoomScale="60" zoomScaleNormal="100" workbookViewId="0">
      <selection activeCell="N18" sqref="N18"/>
    </sheetView>
  </sheetViews>
  <sheetFormatPr baseColWidth="10" defaultColWidth="11.42578125" defaultRowHeight="15" x14ac:dyDescent="0.25"/>
  <cols>
    <col min="1" max="1" width="11.7109375" bestFit="1" customWidth="1"/>
    <col min="2" max="11" width="11" customWidth="1"/>
    <col min="12" max="12" width="1.42578125" customWidth="1"/>
    <col min="13" max="14" width="11" customWidth="1"/>
  </cols>
  <sheetData>
    <row r="1" spans="1:14" ht="32.25" customHeight="1" x14ac:dyDescent="0.25">
      <c r="A1" s="110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2"/>
    </row>
    <row r="2" spans="1:14" ht="7.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4"/>
      <c r="N2" s="14"/>
    </row>
    <row r="3" spans="1:14" x14ac:dyDescent="0.25">
      <c r="A3" s="113" t="s">
        <v>1</v>
      </c>
      <c r="B3" s="113"/>
      <c r="C3" s="115" t="s">
        <v>27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</row>
    <row r="4" spans="1:14" x14ac:dyDescent="0.25">
      <c r="A4" s="114" t="s">
        <v>2</v>
      </c>
      <c r="B4" s="113"/>
      <c r="C4" s="115" t="s">
        <v>25</v>
      </c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</row>
    <row r="5" spans="1:14" x14ac:dyDescent="0.25">
      <c r="A5" s="114" t="s">
        <v>3</v>
      </c>
      <c r="B5" s="114"/>
      <c r="C5" s="115" t="s">
        <v>4</v>
      </c>
      <c r="D5" s="115"/>
      <c r="E5" s="1"/>
      <c r="F5" s="1"/>
      <c r="G5" s="1"/>
      <c r="H5" s="1"/>
      <c r="I5" s="1"/>
      <c r="J5" s="1"/>
      <c r="K5" s="1"/>
      <c r="L5" s="1"/>
    </row>
    <row r="6" spans="1:14" ht="9" customHeight="1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4" ht="39" thickBot="1" x14ac:dyDescent="0.3">
      <c r="A7" s="70" t="s">
        <v>5</v>
      </c>
      <c r="B7" s="71" t="s">
        <v>6</v>
      </c>
      <c r="C7" s="71" t="s">
        <v>7</v>
      </c>
      <c r="D7" s="71" t="s">
        <v>8</v>
      </c>
      <c r="E7" s="72" t="s">
        <v>9</v>
      </c>
      <c r="F7" s="71" t="s">
        <v>10</v>
      </c>
      <c r="G7" s="71" t="s">
        <v>11</v>
      </c>
      <c r="H7" s="71" t="s">
        <v>12</v>
      </c>
      <c r="I7" s="71" t="s">
        <v>13</v>
      </c>
      <c r="J7" s="71" t="s">
        <v>14</v>
      </c>
      <c r="K7" s="73" t="s">
        <v>15</v>
      </c>
      <c r="L7" s="2"/>
      <c r="M7" s="18" t="s">
        <v>16</v>
      </c>
      <c r="N7" s="19" t="s">
        <v>17</v>
      </c>
    </row>
    <row r="8" spans="1:14" x14ac:dyDescent="0.25">
      <c r="A8" s="26">
        <f>+'Caracol Criogénica'!A8</f>
        <v>41306</v>
      </c>
      <c r="B8" s="33">
        <v>95.537899999999993</v>
      </c>
      <c r="C8" s="36">
        <v>1.0398000000000001</v>
      </c>
      <c r="D8" s="36">
        <v>0.21529999999999999</v>
      </c>
      <c r="E8" s="36">
        <v>1.2551000000000001</v>
      </c>
      <c r="F8" s="36">
        <v>3.0019999999999998</v>
      </c>
      <c r="G8" s="40">
        <v>265.90320000000003</v>
      </c>
      <c r="H8" s="40">
        <v>7.4953000000000003</v>
      </c>
      <c r="I8" s="36">
        <v>38.300699999999999</v>
      </c>
      <c r="J8" s="36">
        <v>50.1678</v>
      </c>
      <c r="K8" s="42">
        <v>1.8698441860465118</v>
      </c>
      <c r="L8" s="15"/>
      <c r="M8" s="21"/>
      <c r="N8" s="21"/>
    </row>
    <row r="9" spans="1:14" x14ac:dyDescent="0.25">
      <c r="A9" s="26">
        <f>+'Caracol Criogénica'!A9</f>
        <v>41307</v>
      </c>
      <c r="B9" s="32">
        <v>95.800899999999999</v>
      </c>
      <c r="C9" s="34">
        <v>1.0389999999999999</v>
      </c>
      <c r="D9" s="35">
        <v>0.21099999999999999</v>
      </c>
      <c r="E9" s="34">
        <v>1.25</v>
      </c>
      <c r="F9" s="34">
        <v>2.7759</v>
      </c>
      <c r="G9" s="41">
        <v>265.56959999999998</v>
      </c>
      <c r="H9" s="41">
        <v>7.54</v>
      </c>
      <c r="I9" s="34">
        <v>38.219000000000001</v>
      </c>
      <c r="J9" s="35">
        <v>50.1235</v>
      </c>
      <c r="K9" s="42">
        <v>2.0536645348837212</v>
      </c>
      <c r="L9" s="15"/>
      <c r="M9" s="20"/>
      <c r="N9" s="20"/>
    </row>
    <row r="10" spans="1:14" x14ac:dyDescent="0.25">
      <c r="A10" s="26">
        <f>+'Caracol Criogénica'!A10</f>
        <v>41308</v>
      </c>
      <c r="B10" s="32">
        <v>95.398799999999994</v>
      </c>
      <c r="C10" s="34">
        <v>0.99629999999999996</v>
      </c>
      <c r="D10" s="35">
        <v>0.215</v>
      </c>
      <c r="E10" s="34">
        <v>1.2113</v>
      </c>
      <c r="F10" s="34">
        <v>3.2286999999999999</v>
      </c>
      <c r="G10" s="41">
        <v>260.08670000000001</v>
      </c>
      <c r="H10" s="41">
        <v>7.5468999999999999</v>
      </c>
      <c r="I10" s="34">
        <v>38.351900000000001</v>
      </c>
      <c r="J10" s="35">
        <v>50.227800000000002</v>
      </c>
      <c r="K10" s="42">
        <v>2.4854901162790695</v>
      </c>
      <c r="L10" s="15"/>
      <c r="M10" s="20"/>
      <c r="N10" s="20"/>
    </row>
    <row r="11" spans="1:14" x14ac:dyDescent="0.25">
      <c r="A11" s="26">
        <f>+'Caracol Criogénica'!A11</f>
        <v>41309</v>
      </c>
      <c r="B11" s="32">
        <v>94.886499999999998</v>
      </c>
      <c r="C11" s="34">
        <v>1.0650999999999999</v>
      </c>
      <c r="D11" s="35">
        <v>0.22040000000000001</v>
      </c>
      <c r="E11" s="34">
        <v>1.2854000000000001</v>
      </c>
      <c r="F11" s="34">
        <v>3.7227000000000001</v>
      </c>
      <c r="G11" s="41">
        <v>251.95079999999999</v>
      </c>
      <c r="H11" s="41">
        <v>7.5129999999999999</v>
      </c>
      <c r="I11" s="34">
        <v>38.425800000000002</v>
      </c>
      <c r="J11" s="35">
        <v>50.220500000000001</v>
      </c>
      <c r="K11" s="42">
        <v>3.1410325581395355</v>
      </c>
      <c r="L11" s="15"/>
      <c r="M11" s="20"/>
      <c r="N11" s="20"/>
    </row>
    <row r="12" spans="1:14" x14ac:dyDescent="0.25">
      <c r="A12" s="26">
        <f>+'Caracol Criogénica'!A12</f>
        <v>41310</v>
      </c>
      <c r="B12" s="32">
        <v>95.384600000000006</v>
      </c>
      <c r="C12" s="34">
        <v>1.0177</v>
      </c>
      <c r="D12" s="35">
        <v>0.21690000000000001</v>
      </c>
      <c r="E12" s="34">
        <v>1.2345999999999999</v>
      </c>
      <c r="F12" s="34">
        <v>3.1526000000000001</v>
      </c>
      <c r="G12" s="41">
        <v>263.38099999999997</v>
      </c>
      <c r="H12" s="41">
        <v>7.5003000000000002</v>
      </c>
      <c r="I12" s="34">
        <v>38.366799999999998</v>
      </c>
      <c r="J12" s="35">
        <v>50.220300000000002</v>
      </c>
      <c r="K12" s="42">
        <v>2.1865732558139537</v>
      </c>
      <c r="L12" s="15"/>
      <c r="M12" s="20"/>
      <c r="N12" s="20"/>
    </row>
    <row r="13" spans="1:14" x14ac:dyDescent="0.25">
      <c r="A13" s="26">
        <f>+'Caracol Criogénica'!A13</f>
        <v>41311</v>
      </c>
      <c r="B13" s="32">
        <v>95.7303</v>
      </c>
      <c r="C13" s="34">
        <v>0.99960000000000004</v>
      </c>
      <c r="D13" s="35">
        <v>0.21790000000000001</v>
      </c>
      <c r="E13" s="34">
        <v>1.2174</v>
      </c>
      <c r="F13" s="34">
        <v>2.8016999999999999</v>
      </c>
      <c r="G13" s="41">
        <v>267.91480000000001</v>
      </c>
      <c r="H13" s="41">
        <v>7.4889000000000001</v>
      </c>
      <c r="I13" s="34">
        <v>38.288200000000003</v>
      </c>
      <c r="J13" s="35">
        <v>50.187199999999997</v>
      </c>
      <c r="K13" s="42">
        <v>1.5432885465116277</v>
      </c>
      <c r="L13" s="15"/>
      <c r="M13" s="20"/>
      <c r="N13" s="20"/>
    </row>
    <row r="14" spans="1:14" x14ac:dyDescent="0.25">
      <c r="A14" s="26">
        <f>+'Caracol Criogénica'!A14</f>
        <v>41312</v>
      </c>
      <c r="B14" s="32">
        <v>95.340299999999999</v>
      </c>
      <c r="C14" s="34">
        <v>1.0139</v>
      </c>
      <c r="D14" s="35">
        <v>0.21099999999999999</v>
      </c>
      <c r="E14" s="34">
        <v>1.2248000000000001</v>
      </c>
      <c r="F14" s="34">
        <v>3.1299000000000001</v>
      </c>
      <c r="G14" s="41">
        <v>267.7912</v>
      </c>
      <c r="H14" s="41">
        <v>7.4813000000000001</v>
      </c>
      <c r="I14" s="34">
        <v>38.413499999999999</v>
      </c>
      <c r="J14" s="35">
        <v>50.252099999999999</v>
      </c>
      <c r="K14" s="42">
        <v>1.8440028488372096</v>
      </c>
      <c r="L14" s="15"/>
      <c r="M14" s="20"/>
      <c r="N14" s="20"/>
    </row>
    <row r="15" spans="1:14" x14ac:dyDescent="0.25">
      <c r="A15" s="26">
        <f>+'Caracol Criogénica'!A15</f>
        <v>41313</v>
      </c>
      <c r="B15" s="32">
        <v>95.634100000000004</v>
      </c>
      <c r="C15" s="34">
        <v>1.024</v>
      </c>
      <c r="D15" s="34">
        <v>0.20830000000000001</v>
      </c>
      <c r="E15" s="34">
        <v>1.2323</v>
      </c>
      <c r="F15" s="34">
        <v>2.8812000000000002</v>
      </c>
      <c r="G15" s="41">
        <v>268.0197</v>
      </c>
      <c r="H15" s="41">
        <v>9.1692</v>
      </c>
      <c r="I15" s="34">
        <v>38.307400000000001</v>
      </c>
      <c r="J15" s="35">
        <v>50.185600000000001</v>
      </c>
      <c r="K15" s="42">
        <v>1.7262416279069768</v>
      </c>
      <c r="L15" s="15"/>
      <c r="M15" s="20"/>
      <c r="N15" s="20"/>
    </row>
    <row r="16" spans="1:14" x14ac:dyDescent="0.25">
      <c r="A16" s="26">
        <f>+'Caracol Criogénica'!A16</f>
        <v>41314</v>
      </c>
      <c r="B16" s="32">
        <v>95.951899999999995</v>
      </c>
      <c r="C16" s="34">
        <v>1.03</v>
      </c>
      <c r="D16" s="34">
        <v>0.2094</v>
      </c>
      <c r="E16" s="34">
        <v>1.2395</v>
      </c>
      <c r="F16" s="34">
        <v>2.6154999999999999</v>
      </c>
      <c r="G16" s="41">
        <v>264.54410000000001</v>
      </c>
      <c r="H16" s="41">
        <v>14.613799999999999</v>
      </c>
      <c r="I16" s="34">
        <v>38.187800000000003</v>
      </c>
      <c r="J16" s="35">
        <v>50.112400000000001</v>
      </c>
      <c r="K16" s="42">
        <v>1.7923934302325581</v>
      </c>
      <c r="L16" s="15"/>
      <c r="M16" s="20"/>
      <c r="N16" s="20"/>
    </row>
    <row r="17" spans="1:14" x14ac:dyDescent="0.25">
      <c r="A17" s="26">
        <f>+'Caracol Criogénica'!A17</f>
        <v>41315</v>
      </c>
      <c r="B17" s="32">
        <v>95.697999999999993</v>
      </c>
      <c r="C17" s="34">
        <v>1.0096000000000001</v>
      </c>
      <c r="D17" s="34">
        <v>0.21149999999999999</v>
      </c>
      <c r="E17" s="34">
        <v>1.2211000000000001</v>
      </c>
      <c r="F17" s="34">
        <v>2.9249999999999998</v>
      </c>
      <c r="G17" s="41">
        <v>259.53039999999999</v>
      </c>
      <c r="H17" s="41">
        <v>14.5528</v>
      </c>
      <c r="I17" s="34">
        <v>38.2562</v>
      </c>
      <c r="J17" s="35">
        <v>50.165199999999999</v>
      </c>
      <c r="K17" s="42">
        <v>2.456887790697674</v>
      </c>
      <c r="L17" s="15"/>
      <c r="M17" s="20"/>
      <c r="N17" s="20"/>
    </row>
    <row r="18" spans="1:14" x14ac:dyDescent="0.25">
      <c r="A18" s="26">
        <f>+'Caracol Criogénica'!A18</f>
        <v>41316</v>
      </c>
      <c r="B18" s="32">
        <v>94.959400000000002</v>
      </c>
      <c r="C18" s="34">
        <v>1.0333000000000001</v>
      </c>
      <c r="D18" s="34">
        <v>0.2107</v>
      </c>
      <c r="E18" s="34">
        <v>1.244</v>
      </c>
      <c r="F18" s="34">
        <v>3.5108999999999999</v>
      </c>
      <c r="G18" s="41">
        <v>269.21409999999997</v>
      </c>
      <c r="H18" s="41">
        <v>3.8963999999999999</v>
      </c>
      <c r="I18" s="34">
        <v>38.508200000000002</v>
      </c>
      <c r="J18" s="35">
        <v>50.293100000000003</v>
      </c>
      <c r="K18" s="42">
        <v>1.877062558139535</v>
      </c>
      <c r="L18" s="15"/>
      <c r="M18" s="20"/>
      <c r="N18" s="20"/>
    </row>
    <row r="19" spans="1:14" x14ac:dyDescent="0.25">
      <c r="A19" s="26">
        <f>+'Caracol Criogénica'!A19</f>
        <v>41317</v>
      </c>
      <c r="B19" s="32">
        <v>94.728099999999998</v>
      </c>
      <c r="C19" s="34">
        <v>1.0251999999999999</v>
      </c>
      <c r="D19" s="34">
        <v>0.21229999999999999</v>
      </c>
      <c r="E19" s="34">
        <v>1.2375</v>
      </c>
      <c r="F19" s="34">
        <v>3.7164999999999999</v>
      </c>
      <c r="G19" s="41">
        <v>271.60000000000002</v>
      </c>
      <c r="H19" s="41">
        <v>0</v>
      </c>
      <c r="I19" s="34">
        <v>38.591099999999997</v>
      </c>
      <c r="J19" s="35">
        <v>50.345399999999998</v>
      </c>
      <c r="K19" s="42">
        <v>1.8310412790697679</v>
      </c>
      <c r="L19" s="15"/>
      <c r="M19" s="20"/>
      <c r="N19" s="20"/>
    </row>
    <row r="20" spans="1:14" x14ac:dyDescent="0.25">
      <c r="A20" s="26">
        <f>+'Caracol Criogénica'!A20</f>
        <v>41318</v>
      </c>
      <c r="B20" s="32">
        <v>94.778000000000006</v>
      </c>
      <c r="C20" s="34">
        <v>1.0775999999999999</v>
      </c>
      <c r="D20" s="34">
        <v>0.2162</v>
      </c>
      <c r="E20" s="34">
        <v>1.2939000000000001</v>
      </c>
      <c r="F20" s="34">
        <v>3.6629999999999998</v>
      </c>
      <c r="G20" s="41">
        <v>268.97430000000003</v>
      </c>
      <c r="H20" s="41">
        <v>0</v>
      </c>
      <c r="I20" s="34">
        <v>38.5184</v>
      </c>
      <c r="J20" s="35">
        <v>50.265999999999998</v>
      </c>
      <c r="K20" s="42">
        <v>1.4790473837209308</v>
      </c>
      <c r="L20" s="15"/>
      <c r="M20" s="20"/>
      <c r="N20" s="20"/>
    </row>
    <row r="21" spans="1:14" x14ac:dyDescent="0.25">
      <c r="A21" s="26">
        <f>+'Caracol Criogénica'!A21</f>
        <v>41319</v>
      </c>
      <c r="B21" s="32">
        <v>94.827200000000005</v>
      </c>
      <c r="C21" s="34">
        <v>1.0909</v>
      </c>
      <c r="D21" s="34">
        <v>0.21529999999999999</v>
      </c>
      <c r="E21" s="34">
        <v>1.3061</v>
      </c>
      <c r="F21" s="34">
        <v>3.637</v>
      </c>
      <c r="G21" s="41">
        <v>267.86399999999998</v>
      </c>
      <c r="H21" s="41">
        <v>0</v>
      </c>
      <c r="I21" s="34">
        <v>38.481699999999996</v>
      </c>
      <c r="J21" s="35">
        <v>50.236400000000003</v>
      </c>
      <c r="K21" s="42">
        <v>1.5512643604651164</v>
      </c>
      <c r="L21" s="15"/>
      <c r="M21" s="20"/>
      <c r="N21" s="20"/>
    </row>
    <row r="22" spans="1:14" x14ac:dyDescent="0.25">
      <c r="A22" s="26">
        <f>+'Caracol Criogénica'!A22</f>
        <v>41320</v>
      </c>
      <c r="B22" s="32">
        <v>95.129099999999994</v>
      </c>
      <c r="C22" s="34">
        <v>1.069</v>
      </c>
      <c r="D22" s="34">
        <v>0.217</v>
      </c>
      <c r="E22" s="34">
        <v>1.286</v>
      </c>
      <c r="F22" s="34">
        <v>3.3633999999999999</v>
      </c>
      <c r="G22" s="41">
        <v>268.04039999999998</v>
      </c>
      <c r="H22" s="41">
        <v>0</v>
      </c>
      <c r="I22" s="34">
        <v>38.406599999999997</v>
      </c>
      <c r="J22" s="35">
        <v>50.207599999999999</v>
      </c>
      <c r="K22" s="42">
        <v>0.33506527401162789</v>
      </c>
      <c r="L22" s="15"/>
      <c r="M22" s="20"/>
      <c r="N22" s="20"/>
    </row>
    <row r="23" spans="1:14" x14ac:dyDescent="0.25">
      <c r="A23" s="26">
        <f>+'Caracol Criogénica'!A23</f>
        <v>41321</v>
      </c>
      <c r="B23" s="32">
        <v>95.308899999999994</v>
      </c>
      <c r="C23" s="34">
        <v>1.0445</v>
      </c>
      <c r="D23" s="34">
        <v>0.21390000000000001</v>
      </c>
      <c r="E23" s="34">
        <v>1.2584</v>
      </c>
      <c r="F23" s="34">
        <v>3.2061000000000002</v>
      </c>
      <c r="G23" s="41">
        <v>268.71109999999999</v>
      </c>
      <c r="H23" s="41">
        <v>0</v>
      </c>
      <c r="I23" s="34">
        <v>38.376100000000001</v>
      </c>
      <c r="J23" s="35">
        <v>50.208399999999997</v>
      </c>
      <c r="K23" s="42">
        <v>0</v>
      </c>
      <c r="L23" s="15"/>
      <c r="M23" s="20"/>
      <c r="N23" s="20"/>
    </row>
    <row r="24" spans="1:14" x14ac:dyDescent="0.25">
      <c r="A24" s="26">
        <f>+'Caracol Criogénica'!A24</f>
        <v>41322</v>
      </c>
      <c r="B24" s="32">
        <v>95.384600000000006</v>
      </c>
      <c r="C24" s="34">
        <v>1.0141</v>
      </c>
      <c r="D24" s="34">
        <v>0.2142</v>
      </c>
      <c r="E24" s="34">
        <v>1.2282999999999999</v>
      </c>
      <c r="F24" s="34">
        <v>3.1478999999999999</v>
      </c>
      <c r="G24" s="41">
        <v>267.31139999999999</v>
      </c>
      <c r="H24" s="41">
        <v>0</v>
      </c>
      <c r="I24" s="34">
        <v>38.378100000000003</v>
      </c>
      <c r="J24" s="35">
        <v>50.230499999999999</v>
      </c>
      <c r="K24" s="42">
        <v>0</v>
      </c>
      <c r="L24" s="15"/>
      <c r="M24" s="20"/>
      <c r="N24" s="20"/>
    </row>
    <row r="25" spans="1:14" x14ac:dyDescent="0.25">
      <c r="A25" s="26">
        <f>+'Caracol Criogénica'!A25</f>
        <v>41323</v>
      </c>
      <c r="B25" s="32">
        <v>95.075599999999994</v>
      </c>
      <c r="C25" s="34">
        <v>1.0490999999999999</v>
      </c>
      <c r="D25" s="34">
        <v>0.21540000000000001</v>
      </c>
      <c r="E25" s="34">
        <v>1.2645</v>
      </c>
      <c r="F25" s="34">
        <v>3.4417</v>
      </c>
      <c r="G25" s="41">
        <v>265.65129999999999</v>
      </c>
      <c r="H25" s="41">
        <v>0</v>
      </c>
      <c r="I25" s="34">
        <v>38.433999999999997</v>
      </c>
      <c r="J25" s="35">
        <v>50.237900000000003</v>
      </c>
      <c r="K25" s="42">
        <v>0</v>
      </c>
      <c r="L25" s="15"/>
      <c r="M25" s="20"/>
      <c r="N25" s="20"/>
    </row>
    <row r="26" spans="1:14" x14ac:dyDescent="0.25">
      <c r="A26" s="26">
        <f>+'Caracol Criogénica'!A26</f>
        <v>41324</v>
      </c>
      <c r="B26" s="32">
        <v>95.181600000000003</v>
      </c>
      <c r="C26" s="34">
        <v>1.0365</v>
      </c>
      <c r="D26" s="34">
        <v>0.21190000000000001</v>
      </c>
      <c r="E26" s="34">
        <v>1.2484</v>
      </c>
      <c r="F26" s="34">
        <v>3.3813</v>
      </c>
      <c r="G26" s="41">
        <v>266.10849999999999</v>
      </c>
      <c r="H26" s="41">
        <v>0</v>
      </c>
      <c r="I26" s="34">
        <v>38.4011</v>
      </c>
      <c r="J26" s="35">
        <v>50.229500000000002</v>
      </c>
      <c r="K26" s="42">
        <v>0</v>
      </c>
      <c r="L26" s="15"/>
      <c r="M26" s="20"/>
      <c r="N26" s="20"/>
    </row>
    <row r="27" spans="1:14" x14ac:dyDescent="0.25">
      <c r="A27" s="26">
        <f>+'Caracol Criogénica'!A27</f>
        <v>41325</v>
      </c>
      <c r="B27" s="32">
        <v>95.216200000000001</v>
      </c>
      <c r="C27" s="34">
        <v>1.0359</v>
      </c>
      <c r="D27" s="34">
        <v>0.20799999999999999</v>
      </c>
      <c r="E27" s="34">
        <v>1.244</v>
      </c>
      <c r="F27" s="34">
        <v>3.2873999999999999</v>
      </c>
      <c r="G27" s="41">
        <v>268.93970000000002</v>
      </c>
      <c r="H27" s="41">
        <v>0</v>
      </c>
      <c r="I27" s="34">
        <v>38.424799999999998</v>
      </c>
      <c r="J27" s="35">
        <v>50.244799999999998</v>
      </c>
      <c r="K27" s="42">
        <v>0</v>
      </c>
      <c r="L27" s="15"/>
      <c r="M27" s="20"/>
      <c r="N27" s="20"/>
    </row>
    <row r="28" spans="1:14" x14ac:dyDescent="0.25">
      <c r="A28" s="26">
        <f>+'Caracol Criogénica'!A28</f>
        <v>41326</v>
      </c>
      <c r="B28" s="32">
        <v>95.090900000000005</v>
      </c>
      <c r="C28" s="34">
        <v>1.0573999999999999</v>
      </c>
      <c r="D28" s="34">
        <v>0.20780000000000001</v>
      </c>
      <c r="E28" s="34">
        <v>1.2652000000000001</v>
      </c>
      <c r="F28" s="34">
        <v>3.4096000000000002</v>
      </c>
      <c r="G28" s="41">
        <v>267.97089999999997</v>
      </c>
      <c r="H28" s="41">
        <v>0</v>
      </c>
      <c r="I28" s="34">
        <v>38.437399999999997</v>
      </c>
      <c r="J28" s="35">
        <v>50.237400000000001</v>
      </c>
      <c r="K28" s="42">
        <v>0</v>
      </c>
      <c r="L28" s="15"/>
      <c r="M28" s="20"/>
      <c r="N28" s="20"/>
    </row>
    <row r="29" spans="1:14" x14ac:dyDescent="0.25">
      <c r="A29" s="26">
        <f>+'Caracol Criogénica'!A29</f>
        <v>41327</v>
      </c>
      <c r="B29" s="32">
        <v>95.497900000000001</v>
      </c>
      <c r="C29" s="34">
        <v>0.93269999999999997</v>
      </c>
      <c r="D29" s="34">
        <v>0.20619999999999999</v>
      </c>
      <c r="E29" s="34">
        <v>1.1389</v>
      </c>
      <c r="F29" s="34">
        <v>3.1501000000000001</v>
      </c>
      <c r="G29" s="41">
        <v>266.69549999999998</v>
      </c>
      <c r="H29" s="41">
        <v>0</v>
      </c>
      <c r="I29" s="34">
        <v>38.394399999999997</v>
      </c>
      <c r="J29" s="35">
        <v>50.300199999999997</v>
      </c>
      <c r="K29" s="42">
        <v>0</v>
      </c>
      <c r="L29" s="15"/>
      <c r="M29" s="20"/>
      <c r="N29" s="20"/>
    </row>
    <row r="30" spans="1:14" x14ac:dyDescent="0.25">
      <c r="A30" s="26">
        <f>+'Caracol Criogénica'!A30</f>
        <v>41328</v>
      </c>
      <c r="B30" s="32">
        <v>95.317700000000002</v>
      </c>
      <c r="C30" s="34">
        <v>0.95189999999999997</v>
      </c>
      <c r="D30" s="34">
        <v>0.2087</v>
      </c>
      <c r="E30" s="34">
        <v>1.1607000000000001</v>
      </c>
      <c r="F30" s="34">
        <v>3.3105000000000002</v>
      </c>
      <c r="G30" s="41">
        <v>266.8852</v>
      </c>
      <c r="H30" s="41">
        <v>0</v>
      </c>
      <c r="I30" s="34">
        <v>38.430999999999997</v>
      </c>
      <c r="J30" s="35">
        <v>50.306600000000003</v>
      </c>
      <c r="K30" s="42">
        <v>0</v>
      </c>
      <c r="L30" s="15"/>
      <c r="M30" s="20"/>
      <c r="N30" s="20"/>
    </row>
    <row r="31" spans="1:14" x14ac:dyDescent="0.25">
      <c r="A31" s="26">
        <f>+'Caracol Criogénica'!A31</f>
        <v>41329</v>
      </c>
      <c r="B31" s="32">
        <v>95.510300000000001</v>
      </c>
      <c r="C31" s="34">
        <v>0.95709999999999995</v>
      </c>
      <c r="D31" s="34">
        <v>0.21299999999999999</v>
      </c>
      <c r="E31" s="34">
        <v>1.1700999999999999</v>
      </c>
      <c r="F31" s="34">
        <v>3.1196000000000002</v>
      </c>
      <c r="G31" s="41">
        <v>265.31729999999999</v>
      </c>
      <c r="H31" s="41">
        <v>0</v>
      </c>
      <c r="I31" s="34">
        <v>38.365000000000002</v>
      </c>
      <c r="J31" s="35">
        <v>50.263300000000001</v>
      </c>
      <c r="K31" s="42">
        <v>0</v>
      </c>
      <c r="L31" s="15"/>
      <c r="M31" s="20"/>
      <c r="N31" s="20"/>
    </row>
    <row r="32" spans="1:14" x14ac:dyDescent="0.25">
      <c r="A32" s="26">
        <f>+'Caracol Criogénica'!A32</f>
        <v>41330</v>
      </c>
      <c r="B32" s="32">
        <v>95.272099999999995</v>
      </c>
      <c r="C32" s="34">
        <v>1.008</v>
      </c>
      <c r="D32" s="34">
        <v>0.2142</v>
      </c>
      <c r="E32" s="34">
        <v>1.2222999999999999</v>
      </c>
      <c r="F32" s="34">
        <v>3.2831999999999999</v>
      </c>
      <c r="G32" s="41">
        <v>267.62689999999998</v>
      </c>
      <c r="H32" s="41">
        <v>0</v>
      </c>
      <c r="I32" s="34">
        <v>38.410600000000002</v>
      </c>
      <c r="J32" s="35">
        <v>50.253300000000003</v>
      </c>
      <c r="K32" s="42">
        <v>0</v>
      </c>
      <c r="L32" s="15"/>
      <c r="M32" s="20"/>
      <c r="N32" s="20"/>
    </row>
    <row r="33" spans="1:14" x14ac:dyDescent="0.25">
      <c r="A33" s="26">
        <f>+'Caracol Criogénica'!A33</f>
        <v>41331</v>
      </c>
      <c r="B33" s="32">
        <v>95.373900000000006</v>
      </c>
      <c r="C33" s="34">
        <v>0.99050000000000005</v>
      </c>
      <c r="D33" s="34">
        <v>0.21809999999999999</v>
      </c>
      <c r="E33" s="34">
        <v>1.2085999999999999</v>
      </c>
      <c r="F33" s="34">
        <v>3.1766999999999999</v>
      </c>
      <c r="G33" s="41">
        <v>268.51220000000001</v>
      </c>
      <c r="H33" s="41">
        <v>0</v>
      </c>
      <c r="I33" s="34">
        <v>38.397799999999997</v>
      </c>
      <c r="J33" s="35">
        <v>50.256300000000003</v>
      </c>
      <c r="K33" s="42">
        <v>0</v>
      </c>
      <c r="L33" s="15"/>
      <c r="M33" s="20"/>
      <c r="N33" s="20"/>
    </row>
    <row r="34" spans="1:14" x14ac:dyDescent="0.25">
      <c r="A34" s="26">
        <f>+'Caracol Criogénica'!A34</f>
        <v>41332</v>
      </c>
      <c r="B34" s="32">
        <v>95.244699999999995</v>
      </c>
      <c r="C34" s="34">
        <v>1.0039</v>
      </c>
      <c r="D34" s="34">
        <v>0.22320000000000001</v>
      </c>
      <c r="E34" s="34">
        <v>1.2271000000000001</v>
      </c>
      <c r="F34" s="34">
        <v>3.2946</v>
      </c>
      <c r="G34" s="41">
        <v>268.39249999999998</v>
      </c>
      <c r="H34" s="41">
        <v>0</v>
      </c>
      <c r="I34" s="34">
        <v>38.418799999999997</v>
      </c>
      <c r="J34" s="35">
        <v>50.256799999999998</v>
      </c>
      <c r="K34" s="42">
        <v>0</v>
      </c>
      <c r="L34" s="15"/>
      <c r="M34" s="20"/>
      <c r="N34" s="20"/>
    </row>
    <row r="35" spans="1:14" ht="15.75" thickBot="1" x14ac:dyDescent="0.3">
      <c r="A35" s="74">
        <f>+'Caracol Criogénica'!A35</f>
        <v>41333</v>
      </c>
      <c r="B35" s="75">
        <v>95.258399999999995</v>
      </c>
      <c r="C35" s="76">
        <v>1.0270999999999999</v>
      </c>
      <c r="D35" s="76">
        <v>0.21490000000000001</v>
      </c>
      <c r="E35" s="76">
        <v>1.242</v>
      </c>
      <c r="F35" s="76">
        <v>3.2513000000000001</v>
      </c>
      <c r="G35" s="77">
        <v>270.09269999999998</v>
      </c>
      <c r="H35" s="77">
        <v>0</v>
      </c>
      <c r="I35" s="76">
        <v>38.412599999999998</v>
      </c>
      <c r="J35" s="78">
        <v>50.2408</v>
      </c>
      <c r="K35" s="79">
        <v>0</v>
      </c>
      <c r="L35" s="15"/>
      <c r="M35" s="20"/>
      <c r="N35" s="20"/>
    </row>
    <row r="36" spans="1:14" x14ac:dyDescent="0.25">
      <c r="A36" s="100" t="s">
        <v>18</v>
      </c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3"/>
      <c r="M36" s="3"/>
      <c r="N36" s="3"/>
    </row>
    <row r="37" spans="1:14" ht="6.75" customHeight="1" thickBo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4" x14ac:dyDescent="0.25">
      <c r="A38" s="57" t="s">
        <v>19</v>
      </c>
      <c r="B38" s="5">
        <f t="shared" ref="B38:K38" si="0">+MIN(B8:B35)</f>
        <v>94.728099999999998</v>
      </c>
      <c r="C38" s="5">
        <f t="shared" si="0"/>
        <v>0.93269999999999997</v>
      </c>
      <c r="D38" s="5">
        <f t="shared" si="0"/>
        <v>0.20619999999999999</v>
      </c>
      <c r="E38" s="5">
        <f t="shared" si="0"/>
        <v>1.1389</v>
      </c>
      <c r="F38" s="5">
        <f t="shared" si="0"/>
        <v>2.6154999999999999</v>
      </c>
      <c r="G38" s="5">
        <f t="shared" si="0"/>
        <v>251.95079999999999</v>
      </c>
      <c r="H38" s="5">
        <f t="shared" si="0"/>
        <v>0</v>
      </c>
      <c r="I38" s="5">
        <f t="shared" si="0"/>
        <v>38.187800000000003</v>
      </c>
      <c r="J38" s="5">
        <f t="shared" si="0"/>
        <v>50.112400000000001</v>
      </c>
      <c r="K38" s="58">
        <f t="shared" si="0"/>
        <v>0</v>
      </c>
      <c r="L38" s="6"/>
      <c r="M38" s="49">
        <f>+MIN(M8:M35)</f>
        <v>0</v>
      </c>
      <c r="N38" s="50">
        <f>+MIN(N8:N35)</f>
        <v>0</v>
      </c>
    </row>
    <row r="39" spans="1:14" x14ac:dyDescent="0.25">
      <c r="A39" s="59" t="s">
        <v>20</v>
      </c>
      <c r="B39" s="7">
        <f t="shared" ref="B39:K39" si="1">+IF(ISERROR(AVERAGE(B8:B35)),"",AVERAGE(B8:B35))</f>
        <v>95.30421071428573</v>
      </c>
      <c r="C39" s="7">
        <f t="shared" si="1"/>
        <v>1.0228464285714287</v>
      </c>
      <c r="D39" s="7">
        <f t="shared" si="1"/>
        <v>0.21348928571428574</v>
      </c>
      <c r="E39" s="7">
        <f t="shared" si="1"/>
        <v>1.2363392857142856</v>
      </c>
      <c r="F39" s="7">
        <f t="shared" si="1"/>
        <v>3.2352142857142852</v>
      </c>
      <c r="G39" s="7">
        <f t="shared" si="1"/>
        <v>266.3785535714286</v>
      </c>
      <c r="H39" s="7">
        <f t="shared" si="1"/>
        <v>3.3856392857142859</v>
      </c>
      <c r="I39" s="7">
        <f t="shared" si="1"/>
        <v>38.38946428571429</v>
      </c>
      <c r="J39" s="7">
        <f t="shared" si="1"/>
        <v>50.231310714285705</v>
      </c>
      <c r="K39" s="60">
        <f t="shared" si="1"/>
        <v>1.0061749910984221</v>
      </c>
      <c r="L39" s="6"/>
      <c r="M39" s="51" t="str">
        <f>+IF(ISERROR(AVERAGE(M8:M35)),"",AVERAGE(M8:M35))</f>
        <v/>
      </c>
      <c r="N39" s="52" t="str">
        <f>+IF(ISERROR(AVERAGE(N8:N35)),"",AVERAGE(N8:N35))</f>
        <v/>
      </c>
    </row>
    <row r="40" spans="1:14" x14ac:dyDescent="0.25">
      <c r="A40" s="61" t="s">
        <v>21</v>
      </c>
      <c r="B40" s="8">
        <f t="shared" ref="B40:K40" si="2">+MAX(B8:B35)</f>
        <v>95.951899999999995</v>
      </c>
      <c r="C40" s="8">
        <f t="shared" si="2"/>
        <v>1.0909</v>
      </c>
      <c r="D40" s="8">
        <f t="shared" si="2"/>
        <v>0.22320000000000001</v>
      </c>
      <c r="E40" s="8">
        <f t="shared" si="2"/>
        <v>1.3061</v>
      </c>
      <c r="F40" s="8">
        <f t="shared" si="2"/>
        <v>3.7227000000000001</v>
      </c>
      <c r="G40" s="37">
        <f t="shared" si="2"/>
        <v>271.60000000000002</v>
      </c>
      <c r="H40" s="8">
        <f t="shared" si="2"/>
        <v>14.613799999999999</v>
      </c>
      <c r="I40" s="8">
        <f t="shared" si="2"/>
        <v>38.591099999999997</v>
      </c>
      <c r="J40" s="8">
        <f t="shared" si="2"/>
        <v>50.345399999999998</v>
      </c>
      <c r="K40" s="62">
        <f t="shared" si="2"/>
        <v>3.1410325581395355</v>
      </c>
      <c r="L40" s="6"/>
      <c r="M40" s="53">
        <f>+MAX(M8:M35)</f>
        <v>0</v>
      </c>
      <c r="N40" s="54">
        <f>+MAX(N8:N35)</f>
        <v>0</v>
      </c>
    </row>
    <row r="41" spans="1:14" ht="15.75" thickBot="1" x14ac:dyDescent="0.3">
      <c r="A41" s="63" t="s">
        <v>22</v>
      </c>
      <c r="B41" s="12">
        <f t="shared" ref="B41:K41" si="3">IF(ISERROR(STDEV(B8:B35)),"",STDEV(B8:B35))</f>
        <v>0.30804523758608943</v>
      </c>
      <c r="C41" s="12">
        <f t="shared" si="3"/>
        <v>3.6361899902923989E-2</v>
      </c>
      <c r="D41" s="12">
        <f t="shared" si="3"/>
        <v>4.0380907925252575E-3</v>
      </c>
      <c r="E41" s="12">
        <f t="shared" si="3"/>
        <v>3.7565097465853174E-2</v>
      </c>
      <c r="F41" s="12">
        <f t="shared" si="3"/>
        <v>0.28050054428452603</v>
      </c>
      <c r="G41" s="12">
        <f t="shared" si="3"/>
        <v>3.8652657228844318</v>
      </c>
      <c r="H41" s="12">
        <f t="shared" si="3"/>
        <v>4.707723241207673</v>
      </c>
      <c r="I41" s="12">
        <f t="shared" si="3"/>
        <v>8.7472858073065859E-2</v>
      </c>
      <c r="J41" s="12">
        <f t="shared" si="3"/>
        <v>5.1491562338537557E-2</v>
      </c>
      <c r="K41" s="64">
        <f t="shared" si="3"/>
        <v>1.0503112846432372</v>
      </c>
      <c r="L41" s="6"/>
      <c r="M41" s="55" t="str">
        <f>IF(ISERROR(STDEV(M8:M35)),"",STDEV(M8:M35))</f>
        <v/>
      </c>
      <c r="N41" s="56" t="str">
        <f>IF(ISERROR(STDEV(N8:N35)),"",STDEV(N8:N35))</f>
        <v/>
      </c>
    </row>
    <row r="42" spans="1:14" ht="8.25" customHeight="1" x14ac:dyDescent="0.25">
      <c r="A42" s="9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</row>
    <row r="43" spans="1:14" x14ac:dyDescent="0.25">
      <c r="A43" s="11" t="s">
        <v>23</v>
      </c>
      <c r="B43" s="101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3"/>
    </row>
    <row r="44" spans="1:14" x14ac:dyDescent="0.25">
      <c r="A44" s="9"/>
      <c r="B44" s="104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6"/>
    </row>
    <row r="45" spans="1:14" x14ac:dyDescent="0.25">
      <c r="A45" s="9"/>
      <c r="B45" s="104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6"/>
    </row>
    <row r="46" spans="1:14" x14ac:dyDescent="0.25">
      <c r="A46" s="9"/>
      <c r="B46" s="104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6"/>
    </row>
    <row r="47" spans="1:14" x14ac:dyDescent="0.25">
      <c r="A47" s="9"/>
      <c r="B47" s="107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9"/>
    </row>
  </sheetData>
  <protectedRanges>
    <protectedRange sqref="A5:L5 A3:B4 L4" name="Rango1"/>
    <protectedRange sqref="C4:K4" name="Rango1_1"/>
    <protectedRange sqref="C3:L3" name="Rango1_2"/>
  </protectedRanges>
  <mergeCells count="9">
    <mergeCell ref="A1:N1"/>
    <mergeCell ref="C3:N3"/>
    <mergeCell ref="C4:N4"/>
    <mergeCell ref="B43:N47"/>
    <mergeCell ref="A36:K36"/>
    <mergeCell ref="A3:B3"/>
    <mergeCell ref="A4:B4"/>
    <mergeCell ref="A5:B5"/>
    <mergeCell ref="C5:D5"/>
  </mergeCells>
  <dataValidations count="3">
    <dataValidation type="decimal" allowBlank="1" showInputMessage="1" showErrorMessage="1" errorTitle="Error" error="El valor deberá estar entre 0 y 100" sqref="B8:F35 N8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8:A35">
      <formula1>40909</formula1>
    </dataValidation>
    <dataValidation type="list" allowBlank="1" showInputMessage="1" showErrorMessage="1" sqref="C5:D5">
      <formula1>regiones</formula1>
    </dataValidation>
  </dataValidations>
  <printOptions horizontalCentered="1" verticalCentered="1"/>
  <pageMargins left="0.70866141732283472" right="0.70866141732283472" top="0.43" bottom="0.47" header="0.31496062992125984" footer="0.31496062992125984"/>
  <pageSetup scale="72" orientation="landscape" horizontalDpi="300" verticalDpi="300" r:id="rId1"/>
  <ignoredErrors>
    <ignoredError sqref="B38:N41 A8:A9 A10:A35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showGridLines="0" view="pageBreakPreview" zoomScale="60" zoomScaleNormal="100" workbookViewId="0">
      <selection sqref="A1:K1"/>
    </sheetView>
  </sheetViews>
  <sheetFormatPr baseColWidth="10" defaultRowHeight="15" x14ac:dyDescent="0.25"/>
  <sheetData>
    <row r="1" spans="1:14" ht="32.25" customHeight="1" x14ac:dyDescent="0.25">
      <c r="A1" s="125" t="s">
        <v>28</v>
      </c>
      <c r="B1" s="126"/>
      <c r="C1" s="126"/>
      <c r="D1" s="126"/>
      <c r="E1" s="126"/>
      <c r="F1" s="126"/>
      <c r="G1" s="126"/>
      <c r="H1" s="126"/>
      <c r="I1" s="126"/>
      <c r="J1" s="126"/>
      <c r="K1" s="127"/>
    </row>
    <row r="2" spans="1:14" x14ac:dyDescent="0.25">
      <c r="A2" s="114" t="s">
        <v>1</v>
      </c>
      <c r="B2" s="128"/>
      <c r="C2" s="115" t="s">
        <v>27</v>
      </c>
      <c r="D2" s="115"/>
      <c r="E2" s="115"/>
      <c r="F2" s="115"/>
      <c r="G2" s="115"/>
      <c r="H2" s="115"/>
      <c r="I2" s="115"/>
      <c r="J2" s="115"/>
      <c r="K2" s="115"/>
    </row>
    <row r="3" spans="1:14" x14ac:dyDescent="0.25">
      <c r="A3" s="114" t="s">
        <v>2</v>
      </c>
      <c r="B3" s="128"/>
      <c r="C3" s="115" t="s">
        <v>25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</row>
    <row r="4" spans="1:14" x14ac:dyDescent="0.25">
      <c r="A4" s="114" t="s">
        <v>3</v>
      </c>
      <c r="B4" s="114"/>
      <c r="C4" s="115" t="s">
        <v>4</v>
      </c>
      <c r="D4" s="115"/>
      <c r="E4" s="16"/>
      <c r="F4" s="16"/>
      <c r="G4" s="16"/>
      <c r="H4" s="16"/>
      <c r="I4" s="16"/>
      <c r="J4" s="16"/>
      <c r="K4" s="16"/>
    </row>
    <row r="5" spans="1:14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85" t="s">
        <v>5</v>
      </c>
      <c r="B6" s="86" t="s">
        <v>6</v>
      </c>
      <c r="C6" s="86" t="s">
        <v>7</v>
      </c>
      <c r="D6" s="86" t="s">
        <v>8</v>
      </c>
      <c r="E6" s="87" t="s">
        <v>9</v>
      </c>
      <c r="F6" s="86" t="s">
        <v>10</v>
      </c>
      <c r="G6" s="86" t="s">
        <v>11</v>
      </c>
      <c r="H6" s="86" t="s">
        <v>12</v>
      </c>
      <c r="I6" s="86" t="s">
        <v>13</v>
      </c>
      <c r="J6" s="86" t="s">
        <v>14</v>
      </c>
      <c r="K6" s="88" t="s">
        <v>15</v>
      </c>
    </row>
    <row r="7" spans="1:14" x14ac:dyDescent="0.25">
      <c r="A7" s="22">
        <v>41306</v>
      </c>
      <c r="B7" s="23"/>
      <c r="C7" s="24"/>
      <c r="D7" s="24"/>
      <c r="E7" s="24"/>
      <c r="F7" s="25"/>
      <c r="G7" s="44">
        <v>268.81939999999997</v>
      </c>
      <c r="H7" s="45">
        <v>7.5824999999999996</v>
      </c>
      <c r="I7" s="23"/>
      <c r="J7" s="25"/>
      <c r="K7" s="47">
        <v>4.2050000000000001</v>
      </c>
    </row>
    <row r="8" spans="1:14" x14ac:dyDescent="0.25">
      <c r="A8" s="26">
        <f>+A7+1</f>
        <v>41307</v>
      </c>
      <c r="B8" s="27"/>
      <c r="C8" s="21"/>
      <c r="D8" s="21"/>
      <c r="E8" s="21"/>
      <c r="F8" s="28"/>
      <c r="G8" s="43">
        <v>267.2346</v>
      </c>
      <c r="H8" s="46">
        <v>7.5766999999999998</v>
      </c>
      <c r="I8" s="27"/>
      <c r="J8" s="28"/>
      <c r="K8" s="48">
        <v>4.2404999999999999</v>
      </c>
    </row>
    <row r="9" spans="1:14" x14ac:dyDescent="0.25">
      <c r="A9" s="26">
        <f>+A8+1</f>
        <v>41308</v>
      </c>
      <c r="B9" s="27"/>
      <c r="C9" s="21"/>
      <c r="D9" s="21"/>
      <c r="E9" s="21"/>
      <c r="F9" s="28"/>
      <c r="G9" s="43">
        <v>266.20940000000002</v>
      </c>
      <c r="H9" s="46">
        <v>7.5746000000000002</v>
      </c>
      <c r="I9" s="27"/>
      <c r="J9" s="28"/>
      <c r="K9" s="48">
        <v>5.8749000000000002</v>
      </c>
    </row>
    <row r="10" spans="1:14" x14ac:dyDescent="0.25">
      <c r="A10" s="26">
        <f>+A9+1</f>
        <v>41309</v>
      </c>
      <c r="B10" s="27"/>
      <c r="C10" s="21"/>
      <c r="D10" s="21"/>
      <c r="E10" s="21"/>
      <c r="F10" s="28"/>
      <c r="G10" s="43">
        <v>267.26780000000002</v>
      </c>
      <c r="H10" s="46">
        <v>7.5693999999999999</v>
      </c>
      <c r="I10" s="27"/>
      <c r="J10" s="28"/>
      <c r="K10" s="48">
        <v>5.2374000000000001</v>
      </c>
    </row>
    <row r="11" spans="1:14" x14ac:dyDescent="0.25">
      <c r="A11" s="26">
        <f t="shared" ref="A11:A34" si="0">+A10+1</f>
        <v>41310</v>
      </c>
      <c r="B11" s="27"/>
      <c r="C11" s="21"/>
      <c r="D11" s="21"/>
      <c r="E11" s="21"/>
      <c r="F11" s="28"/>
      <c r="G11" s="43">
        <v>269.25279999999998</v>
      </c>
      <c r="H11" s="46">
        <v>7.5427999999999997</v>
      </c>
      <c r="I11" s="27"/>
      <c r="J11" s="28"/>
      <c r="K11" s="48">
        <v>4.9317000000000002</v>
      </c>
    </row>
    <row r="12" spans="1:14" x14ac:dyDescent="0.25">
      <c r="A12" s="26">
        <f t="shared" si="0"/>
        <v>41311</v>
      </c>
      <c r="B12" s="27"/>
      <c r="C12" s="21"/>
      <c r="D12" s="21"/>
      <c r="E12" s="21"/>
      <c r="F12" s="28"/>
      <c r="G12" s="43">
        <v>270.33069999999998</v>
      </c>
      <c r="H12" s="46">
        <v>7.5240999999999998</v>
      </c>
      <c r="I12" s="27"/>
      <c r="J12" s="28"/>
      <c r="K12" s="48">
        <v>3.6492</v>
      </c>
    </row>
    <row r="13" spans="1:14" x14ac:dyDescent="0.25">
      <c r="A13" s="26">
        <f t="shared" si="0"/>
        <v>41312</v>
      </c>
      <c r="B13" s="27"/>
      <c r="C13" s="21"/>
      <c r="D13" s="21"/>
      <c r="E13" s="21"/>
      <c r="F13" s="28"/>
      <c r="G13" s="43">
        <v>270.0421</v>
      </c>
      <c r="H13" s="46">
        <v>7.5137999999999998</v>
      </c>
      <c r="I13" s="27"/>
      <c r="J13" s="28"/>
      <c r="K13" s="48">
        <v>4.6105</v>
      </c>
    </row>
    <row r="14" spans="1:14" x14ac:dyDescent="0.25">
      <c r="A14" s="26">
        <f t="shared" si="0"/>
        <v>41313</v>
      </c>
      <c r="B14" s="27"/>
      <c r="C14" s="21"/>
      <c r="D14" s="21"/>
      <c r="E14" s="21"/>
      <c r="F14" s="28"/>
      <c r="G14" s="43">
        <v>270.47800000000001</v>
      </c>
      <c r="H14" s="46">
        <v>14.9011</v>
      </c>
      <c r="I14" s="27"/>
      <c r="J14" s="28"/>
      <c r="K14" s="48">
        <v>4.173</v>
      </c>
    </row>
    <row r="15" spans="1:14" x14ac:dyDescent="0.25">
      <c r="A15" s="26">
        <f t="shared" si="0"/>
        <v>41314</v>
      </c>
      <c r="B15" s="27"/>
      <c r="C15" s="21"/>
      <c r="D15" s="21"/>
      <c r="E15" s="21"/>
      <c r="F15" s="28"/>
      <c r="G15" s="43">
        <v>267.42860000000002</v>
      </c>
      <c r="H15" s="46">
        <v>15.023</v>
      </c>
      <c r="I15" s="27"/>
      <c r="J15" s="28"/>
      <c r="K15" s="48">
        <v>4.4844999999999997</v>
      </c>
    </row>
    <row r="16" spans="1:14" x14ac:dyDescent="0.25">
      <c r="A16" s="26">
        <f t="shared" si="0"/>
        <v>41315</v>
      </c>
      <c r="B16" s="27"/>
      <c r="C16" s="21"/>
      <c r="D16" s="21"/>
      <c r="E16" s="21"/>
      <c r="F16" s="28"/>
      <c r="G16" s="43">
        <v>263.43110000000001</v>
      </c>
      <c r="H16" s="46">
        <v>14.6051</v>
      </c>
      <c r="I16" s="27"/>
      <c r="J16" s="28"/>
      <c r="K16" s="48">
        <v>5.3227000000000002</v>
      </c>
    </row>
    <row r="17" spans="1:11" x14ac:dyDescent="0.25">
      <c r="A17" s="26">
        <f t="shared" si="0"/>
        <v>41316</v>
      </c>
      <c r="B17" s="27"/>
      <c r="C17" s="21"/>
      <c r="D17" s="21"/>
      <c r="E17" s="21"/>
      <c r="F17" s="28"/>
      <c r="G17" s="43">
        <v>274.02879999999999</v>
      </c>
      <c r="H17" s="46">
        <v>20.539300000000001</v>
      </c>
      <c r="I17" s="27"/>
      <c r="J17" s="28"/>
      <c r="K17" s="48">
        <v>4.6615000000000002</v>
      </c>
    </row>
    <row r="18" spans="1:11" x14ac:dyDescent="0.25">
      <c r="A18" s="26">
        <f t="shared" si="0"/>
        <v>41317</v>
      </c>
      <c r="B18" s="27"/>
      <c r="C18" s="21"/>
      <c r="D18" s="21"/>
      <c r="E18" s="21"/>
      <c r="F18" s="28"/>
      <c r="G18" s="43">
        <v>273.23219999999998</v>
      </c>
      <c r="H18" s="46">
        <v>0</v>
      </c>
      <c r="I18" s="27"/>
      <c r="J18" s="28"/>
      <c r="K18" s="48">
        <v>4.0833000000000004</v>
      </c>
    </row>
    <row r="19" spans="1:11" x14ac:dyDescent="0.25">
      <c r="A19" s="26">
        <f t="shared" si="0"/>
        <v>41318</v>
      </c>
      <c r="B19" s="27"/>
      <c r="C19" s="21"/>
      <c r="D19" s="21"/>
      <c r="E19" s="21"/>
      <c r="F19" s="28"/>
      <c r="G19" s="43">
        <v>271.5652</v>
      </c>
      <c r="H19" s="46">
        <v>0</v>
      </c>
      <c r="I19" s="27"/>
      <c r="J19" s="28"/>
      <c r="K19" s="48">
        <v>3.6440000000000001</v>
      </c>
    </row>
    <row r="20" spans="1:11" x14ac:dyDescent="0.25">
      <c r="A20" s="26">
        <f t="shared" si="0"/>
        <v>41319</v>
      </c>
      <c r="B20" s="27"/>
      <c r="C20" s="21"/>
      <c r="D20" s="21"/>
      <c r="E20" s="21"/>
      <c r="F20" s="28"/>
      <c r="G20" s="43">
        <v>269.47949999999997</v>
      </c>
      <c r="H20" s="46">
        <v>0</v>
      </c>
      <c r="I20" s="27"/>
      <c r="J20" s="28"/>
      <c r="K20" s="48">
        <v>4.0076999999999998</v>
      </c>
    </row>
    <row r="21" spans="1:11" x14ac:dyDescent="0.25">
      <c r="A21" s="26">
        <f t="shared" si="0"/>
        <v>41320</v>
      </c>
      <c r="B21" s="27"/>
      <c r="C21" s="21"/>
      <c r="D21" s="21"/>
      <c r="E21" s="21"/>
      <c r="F21" s="28"/>
      <c r="G21" s="43">
        <v>270.053</v>
      </c>
      <c r="H21" s="46">
        <v>0</v>
      </c>
      <c r="I21" s="27"/>
      <c r="J21" s="28"/>
      <c r="K21" s="48">
        <v>1.7244999999999999</v>
      </c>
    </row>
    <row r="22" spans="1:11" x14ac:dyDescent="0.25">
      <c r="A22" s="26">
        <f t="shared" si="0"/>
        <v>41321</v>
      </c>
      <c r="B22" s="27"/>
      <c r="C22" s="21"/>
      <c r="D22" s="21"/>
      <c r="E22" s="21"/>
      <c r="F22" s="28"/>
      <c r="G22" s="43">
        <v>271.2559</v>
      </c>
      <c r="H22" s="46">
        <v>0</v>
      </c>
      <c r="I22" s="27"/>
      <c r="J22" s="28"/>
      <c r="K22" s="48">
        <v>0</v>
      </c>
    </row>
    <row r="23" spans="1:11" x14ac:dyDescent="0.25">
      <c r="A23" s="26">
        <f t="shared" si="0"/>
        <v>41322</v>
      </c>
      <c r="B23" s="27"/>
      <c r="C23" s="21"/>
      <c r="D23" s="21"/>
      <c r="E23" s="21"/>
      <c r="F23" s="28"/>
      <c r="G23" s="43">
        <v>270.07400000000001</v>
      </c>
      <c r="H23" s="46">
        <v>0</v>
      </c>
      <c r="I23" s="27"/>
      <c r="J23" s="28"/>
      <c r="K23" s="48">
        <v>0</v>
      </c>
    </row>
    <row r="24" spans="1:11" x14ac:dyDescent="0.25">
      <c r="A24" s="26">
        <f t="shared" si="0"/>
        <v>41323</v>
      </c>
      <c r="B24" s="27"/>
      <c r="C24" s="21"/>
      <c r="D24" s="21"/>
      <c r="E24" s="21"/>
      <c r="F24" s="28"/>
      <c r="G24" s="43">
        <v>267.21530000000001</v>
      </c>
      <c r="H24" s="46">
        <v>0</v>
      </c>
      <c r="I24" s="27"/>
      <c r="J24" s="28"/>
      <c r="K24" s="48">
        <v>0</v>
      </c>
    </row>
    <row r="25" spans="1:11" x14ac:dyDescent="0.25">
      <c r="A25" s="26">
        <f t="shared" si="0"/>
        <v>41324</v>
      </c>
      <c r="B25" s="27"/>
      <c r="C25" s="21"/>
      <c r="D25" s="21"/>
      <c r="E25" s="21"/>
      <c r="F25" s="28"/>
      <c r="G25" s="43">
        <v>268.3186</v>
      </c>
      <c r="H25" s="46">
        <v>0</v>
      </c>
      <c r="I25" s="27"/>
      <c r="J25" s="28"/>
      <c r="K25" s="48">
        <v>0</v>
      </c>
    </row>
    <row r="26" spans="1:11" x14ac:dyDescent="0.25">
      <c r="A26" s="26">
        <f t="shared" si="0"/>
        <v>41325</v>
      </c>
      <c r="B26" s="27"/>
      <c r="C26" s="21"/>
      <c r="D26" s="21"/>
      <c r="E26" s="21"/>
      <c r="F26" s="28"/>
      <c r="G26" s="43">
        <v>273.36689999999999</v>
      </c>
      <c r="H26" s="46">
        <v>0</v>
      </c>
      <c r="I26" s="27"/>
      <c r="J26" s="28"/>
      <c r="K26" s="48">
        <v>0</v>
      </c>
    </row>
    <row r="27" spans="1:11" x14ac:dyDescent="0.25">
      <c r="A27" s="26">
        <f t="shared" si="0"/>
        <v>41326</v>
      </c>
      <c r="B27" s="27"/>
      <c r="C27" s="21"/>
      <c r="D27" s="21"/>
      <c r="E27" s="21"/>
      <c r="F27" s="28"/>
      <c r="G27" s="43">
        <v>271.4649</v>
      </c>
      <c r="H27" s="46">
        <v>0</v>
      </c>
      <c r="I27" s="27"/>
      <c r="J27" s="28"/>
      <c r="K27" s="48">
        <v>0</v>
      </c>
    </row>
    <row r="28" spans="1:11" x14ac:dyDescent="0.25">
      <c r="A28" s="26">
        <f t="shared" si="0"/>
        <v>41327</v>
      </c>
      <c r="B28" s="27"/>
      <c r="C28" s="21"/>
      <c r="D28" s="21"/>
      <c r="E28" s="21"/>
      <c r="F28" s="28"/>
      <c r="G28" s="43">
        <v>270.01639999999998</v>
      </c>
      <c r="H28" s="46">
        <v>0</v>
      </c>
      <c r="I28" s="27"/>
      <c r="J28" s="28"/>
      <c r="K28" s="48">
        <v>0</v>
      </c>
    </row>
    <row r="29" spans="1:11" x14ac:dyDescent="0.25">
      <c r="A29" s="26">
        <f t="shared" si="0"/>
        <v>41328</v>
      </c>
      <c r="B29" s="27"/>
      <c r="C29" s="21"/>
      <c r="D29" s="21"/>
      <c r="E29" s="21"/>
      <c r="F29" s="28"/>
      <c r="G29" s="43">
        <v>269.36410000000001</v>
      </c>
      <c r="H29" s="46">
        <v>0</v>
      </c>
      <c r="I29" s="27"/>
      <c r="J29" s="28"/>
      <c r="K29" s="48">
        <v>0</v>
      </c>
    </row>
    <row r="30" spans="1:11" x14ac:dyDescent="0.25">
      <c r="A30" s="26">
        <f t="shared" si="0"/>
        <v>41329</v>
      </c>
      <c r="B30" s="27"/>
      <c r="C30" s="21"/>
      <c r="D30" s="21"/>
      <c r="E30" s="21"/>
      <c r="F30" s="28"/>
      <c r="G30" s="43">
        <v>268.75360000000001</v>
      </c>
      <c r="H30" s="46">
        <v>0</v>
      </c>
      <c r="I30" s="27"/>
      <c r="J30" s="28"/>
      <c r="K30" s="48">
        <v>0</v>
      </c>
    </row>
    <row r="31" spans="1:11" x14ac:dyDescent="0.25">
      <c r="A31" s="26">
        <f t="shared" si="0"/>
        <v>41330</v>
      </c>
      <c r="B31" s="27"/>
      <c r="C31" s="21"/>
      <c r="D31" s="21"/>
      <c r="E31" s="21"/>
      <c r="F31" s="28"/>
      <c r="G31" s="43">
        <v>271.22289999999998</v>
      </c>
      <c r="H31" s="46">
        <v>0</v>
      </c>
      <c r="I31" s="27"/>
      <c r="J31" s="28"/>
      <c r="K31" s="48">
        <v>0</v>
      </c>
    </row>
    <row r="32" spans="1:11" x14ac:dyDescent="0.25">
      <c r="A32" s="26">
        <f t="shared" si="0"/>
        <v>41331</v>
      </c>
      <c r="B32" s="27"/>
      <c r="C32" s="21"/>
      <c r="D32" s="21"/>
      <c r="E32" s="21"/>
      <c r="F32" s="28"/>
      <c r="G32" s="43">
        <v>270.7509</v>
      </c>
      <c r="H32" s="46">
        <v>0</v>
      </c>
      <c r="I32" s="27"/>
      <c r="J32" s="28"/>
      <c r="K32" s="48">
        <v>0</v>
      </c>
    </row>
    <row r="33" spans="1:11" x14ac:dyDescent="0.25">
      <c r="A33" s="26">
        <f t="shared" si="0"/>
        <v>41332</v>
      </c>
      <c r="B33" s="27"/>
      <c r="C33" s="21"/>
      <c r="D33" s="21"/>
      <c r="E33" s="21"/>
      <c r="F33" s="28"/>
      <c r="G33" s="43">
        <v>270.3929</v>
      </c>
      <c r="H33" s="46">
        <v>0</v>
      </c>
      <c r="I33" s="27"/>
      <c r="J33" s="28"/>
      <c r="K33" s="48">
        <v>0</v>
      </c>
    </row>
    <row r="34" spans="1:11" ht="15.75" thickBot="1" x14ac:dyDescent="0.3">
      <c r="A34" s="74">
        <f t="shared" si="0"/>
        <v>41333</v>
      </c>
      <c r="B34" s="89"/>
      <c r="C34" s="90"/>
      <c r="D34" s="90"/>
      <c r="E34" s="90"/>
      <c r="F34" s="91"/>
      <c r="G34" s="92">
        <v>273.48599999999999</v>
      </c>
      <c r="H34" s="93">
        <v>0</v>
      </c>
      <c r="I34" s="89"/>
      <c r="J34" s="91"/>
      <c r="K34" s="94">
        <v>0</v>
      </c>
    </row>
    <row r="35" spans="1:11" x14ac:dyDescent="0.25">
      <c r="A35" s="84"/>
      <c r="B35" s="84"/>
      <c r="C35" s="84"/>
      <c r="D35" s="84"/>
      <c r="E35" s="84"/>
      <c r="F35" s="84"/>
      <c r="G35" s="84"/>
      <c r="H35" s="84"/>
      <c r="I35" s="84"/>
      <c r="J35" s="84"/>
      <c r="K35" s="84"/>
    </row>
    <row r="36" spans="1:11" ht="15.75" thickBot="1" x14ac:dyDescent="0.3">
      <c r="A36" s="95" t="s">
        <v>21</v>
      </c>
      <c r="B36" s="12"/>
      <c r="C36" s="29"/>
      <c r="D36" s="29"/>
      <c r="E36" s="29"/>
      <c r="F36" s="29"/>
      <c r="G36" s="29">
        <f>+MAX(G7:G34)</f>
        <v>274.02879999999999</v>
      </c>
      <c r="H36" s="29">
        <f>+MAX(H7:H34)</f>
        <v>20.539300000000001</v>
      </c>
      <c r="I36" s="29"/>
      <c r="J36" s="29"/>
      <c r="K36" s="64">
        <f>+MAX(K7:K34)</f>
        <v>5.8749000000000002</v>
      </c>
    </row>
    <row r="37" spans="1:11" x14ac:dyDescent="0.25">
      <c r="A37" s="9"/>
      <c r="B37" s="10"/>
      <c r="C37" s="10"/>
      <c r="D37" s="10"/>
      <c r="E37" s="10"/>
      <c r="F37" s="10"/>
      <c r="G37" s="10"/>
      <c r="H37" s="10"/>
      <c r="I37" s="10"/>
      <c r="J37" s="10"/>
      <c r="K37" s="10"/>
    </row>
    <row r="38" spans="1:11" x14ac:dyDescent="0.25">
      <c r="A38" s="11" t="s">
        <v>23</v>
      </c>
      <c r="B38" s="116"/>
      <c r="C38" s="117"/>
      <c r="D38" s="117"/>
      <c r="E38" s="117"/>
      <c r="F38" s="117"/>
      <c r="G38" s="117"/>
      <c r="H38" s="117"/>
      <c r="I38" s="117"/>
      <c r="J38" s="117"/>
      <c r="K38" s="118"/>
    </row>
    <row r="39" spans="1:11" x14ac:dyDescent="0.25">
      <c r="A39" s="9"/>
      <c r="B39" s="119"/>
      <c r="C39" s="120"/>
      <c r="D39" s="120"/>
      <c r="E39" s="120"/>
      <c r="F39" s="120"/>
      <c r="G39" s="120"/>
      <c r="H39" s="120"/>
      <c r="I39" s="120"/>
      <c r="J39" s="120"/>
      <c r="K39" s="121"/>
    </row>
    <row r="40" spans="1:11" x14ac:dyDescent="0.25">
      <c r="A40" s="9"/>
      <c r="B40" s="119"/>
      <c r="C40" s="120"/>
      <c r="D40" s="120"/>
      <c r="E40" s="120"/>
      <c r="F40" s="120"/>
      <c r="G40" s="120"/>
      <c r="H40" s="120"/>
      <c r="I40" s="120"/>
      <c r="J40" s="120"/>
      <c r="K40" s="121"/>
    </row>
    <row r="41" spans="1:11" x14ac:dyDescent="0.25">
      <c r="A41" s="9"/>
      <c r="B41" s="119"/>
      <c r="C41" s="120"/>
      <c r="D41" s="120"/>
      <c r="E41" s="120"/>
      <c r="F41" s="120"/>
      <c r="G41" s="120"/>
      <c r="H41" s="120"/>
      <c r="I41" s="120"/>
      <c r="J41" s="120"/>
      <c r="K41" s="121"/>
    </row>
    <row r="42" spans="1:11" x14ac:dyDescent="0.25">
      <c r="A42" s="9"/>
      <c r="B42" s="122"/>
      <c r="C42" s="123"/>
      <c r="D42" s="123"/>
      <c r="E42" s="123"/>
      <c r="F42" s="123"/>
      <c r="G42" s="123"/>
      <c r="H42" s="123"/>
      <c r="I42" s="123"/>
      <c r="J42" s="123"/>
      <c r="K42" s="124"/>
    </row>
  </sheetData>
  <protectedRanges>
    <protectedRange sqref="A2:B4" name="Rango1"/>
    <protectedRange sqref="C4:K4" name="Rango1_1"/>
    <protectedRange sqref="C2:K2" name="Rango1_1_1"/>
    <protectedRange sqref="L3" name="Rango1_3"/>
    <protectedRange sqref="C3:K3" name="Rango1_1_2"/>
  </protectedRanges>
  <mergeCells count="8">
    <mergeCell ref="B38:K42"/>
    <mergeCell ref="A1:K1"/>
    <mergeCell ref="A2:B2"/>
    <mergeCell ref="C2:K2"/>
    <mergeCell ref="A3:B3"/>
    <mergeCell ref="C3:N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4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4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3" orientation="landscape" r:id="rId1"/>
  <colBreaks count="1" manualBreakCount="1">
    <brk id="11" max="1048575" man="1"/>
  </colBreaks>
  <ignoredErrors>
    <ignoredError sqref="A8:A34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showGridLines="0" view="pageBreakPreview" topLeftCell="A8" zoomScale="60" zoomScaleNormal="100" workbookViewId="0">
      <selection activeCell="P39" sqref="P39"/>
    </sheetView>
  </sheetViews>
  <sheetFormatPr baseColWidth="10" defaultRowHeight="15" x14ac:dyDescent="0.25"/>
  <sheetData>
    <row r="1" spans="1:14" ht="32.25" customHeight="1" x14ac:dyDescent="0.25">
      <c r="A1" s="138" t="s">
        <v>29</v>
      </c>
      <c r="B1" s="139"/>
      <c r="C1" s="139"/>
      <c r="D1" s="139"/>
      <c r="E1" s="139"/>
      <c r="F1" s="139"/>
      <c r="G1" s="139"/>
      <c r="H1" s="139"/>
      <c r="I1" s="139"/>
      <c r="J1" s="139"/>
      <c r="K1" s="140"/>
    </row>
    <row r="2" spans="1:14" x14ac:dyDescent="0.25">
      <c r="A2" s="114" t="s">
        <v>1</v>
      </c>
      <c r="B2" s="128"/>
      <c r="C2" s="115" t="s">
        <v>27</v>
      </c>
      <c r="D2" s="115"/>
      <c r="E2" s="115"/>
      <c r="F2" s="115"/>
      <c r="G2" s="115"/>
      <c r="H2" s="115"/>
      <c r="I2" s="115"/>
      <c r="J2" s="115"/>
      <c r="K2" s="115"/>
    </row>
    <row r="3" spans="1:14" x14ac:dyDescent="0.25">
      <c r="A3" s="114" t="s">
        <v>2</v>
      </c>
      <c r="B3" s="128"/>
      <c r="C3" s="115" t="s">
        <v>25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</row>
    <row r="4" spans="1:14" x14ac:dyDescent="0.25">
      <c r="A4" s="114" t="s">
        <v>3</v>
      </c>
      <c r="B4" s="114"/>
      <c r="C4" s="115" t="s">
        <v>4</v>
      </c>
      <c r="D4" s="115"/>
      <c r="E4" s="16"/>
      <c r="F4" s="16"/>
      <c r="G4" s="16"/>
      <c r="H4" s="16"/>
      <c r="I4" s="16"/>
      <c r="J4" s="16"/>
      <c r="K4" s="16"/>
    </row>
    <row r="5" spans="1:14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70" t="s">
        <v>5</v>
      </c>
      <c r="B6" s="96" t="s">
        <v>6</v>
      </c>
      <c r="C6" s="96" t="s">
        <v>7</v>
      </c>
      <c r="D6" s="96" t="s">
        <v>8</v>
      </c>
      <c r="E6" s="97" t="s">
        <v>9</v>
      </c>
      <c r="F6" s="96" t="s">
        <v>10</v>
      </c>
      <c r="G6" s="96" t="s">
        <v>11</v>
      </c>
      <c r="H6" s="96" t="s">
        <v>12</v>
      </c>
      <c r="I6" s="96" t="s">
        <v>13</v>
      </c>
      <c r="J6" s="96" t="s">
        <v>14</v>
      </c>
      <c r="K6" s="98" t="s">
        <v>15</v>
      </c>
    </row>
    <row r="7" spans="1:14" x14ac:dyDescent="0.25">
      <c r="A7" s="22">
        <v>41306</v>
      </c>
      <c r="B7" s="23"/>
      <c r="C7" s="24"/>
      <c r="D7" s="24"/>
      <c r="E7" s="24"/>
      <c r="F7" s="25"/>
      <c r="G7" s="44">
        <v>262.48779999999999</v>
      </c>
      <c r="H7" s="45">
        <v>6.0259</v>
      </c>
      <c r="I7" s="23"/>
      <c r="J7" s="25"/>
      <c r="K7" s="47">
        <v>1.0866</v>
      </c>
    </row>
    <row r="8" spans="1:14" x14ac:dyDescent="0.25">
      <c r="A8" s="26">
        <f>+A7+1</f>
        <v>41307</v>
      </c>
      <c r="B8" s="27"/>
      <c r="C8" s="21"/>
      <c r="D8" s="21"/>
      <c r="E8" s="21"/>
      <c r="F8" s="28"/>
      <c r="G8" s="43">
        <v>262.00360000000001</v>
      </c>
      <c r="H8" s="46">
        <v>7.0171999999999999</v>
      </c>
      <c r="I8" s="27"/>
      <c r="J8" s="28"/>
      <c r="K8" s="48">
        <v>1.3394999999999999</v>
      </c>
    </row>
    <row r="9" spans="1:14" x14ac:dyDescent="0.25">
      <c r="A9" s="26">
        <f>+A8+1</f>
        <v>41308</v>
      </c>
      <c r="B9" s="27"/>
      <c r="C9" s="21"/>
      <c r="D9" s="21"/>
      <c r="E9" s="21"/>
      <c r="F9" s="28"/>
      <c r="G9" s="43">
        <v>195.7732</v>
      </c>
      <c r="H9" s="46">
        <v>7.4164000000000003</v>
      </c>
      <c r="I9" s="27"/>
      <c r="J9" s="28"/>
      <c r="K9" s="48">
        <v>1.6595</v>
      </c>
    </row>
    <row r="10" spans="1:14" x14ac:dyDescent="0.25">
      <c r="A10" s="26">
        <f>+A9+1</f>
        <v>41309</v>
      </c>
      <c r="B10" s="27"/>
      <c r="C10" s="21"/>
      <c r="D10" s="21"/>
      <c r="E10" s="21"/>
      <c r="F10" s="28"/>
      <c r="G10" s="43">
        <v>202.6011</v>
      </c>
      <c r="H10" s="46">
        <v>7.3750999999999998</v>
      </c>
      <c r="I10" s="27"/>
      <c r="J10" s="28"/>
      <c r="K10" s="48">
        <v>2.2286999999999999</v>
      </c>
    </row>
    <row r="11" spans="1:14" x14ac:dyDescent="0.25">
      <c r="A11" s="26">
        <f t="shared" ref="A11:A34" si="0">+A10+1</f>
        <v>41310</v>
      </c>
      <c r="B11" s="27"/>
      <c r="C11" s="21"/>
      <c r="D11" s="21"/>
      <c r="E11" s="21"/>
      <c r="F11" s="28"/>
      <c r="G11" s="43">
        <v>241.37119999999999</v>
      </c>
      <c r="H11" s="46">
        <v>7.3613</v>
      </c>
      <c r="I11" s="27"/>
      <c r="J11" s="28"/>
      <c r="K11" s="48">
        <v>1.1216999999999999</v>
      </c>
    </row>
    <row r="12" spans="1:14" x14ac:dyDescent="0.25">
      <c r="A12" s="26">
        <f t="shared" si="0"/>
        <v>41311</v>
      </c>
      <c r="B12" s="27"/>
      <c r="C12" s="21"/>
      <c r="D12" s="21"/>
      <c r="E12" s="21"/>
      <c r="F12" s="28"/>
      <c r="G12" s="43">
        <v>265.7681</v>
      </c>
      <c r="H12" s="46">
        <v>6.9942000000000002</v>
      </c>
      <c r="I12" s="27"/>
      <c r="J12" s="28"/>
      <c r="K12" s="48">
        <v>0.87670000000000003</v>
      </c>
    </row>
    <row r="13" spans="1:14" x14ac:dyDescent="0.25">
      <c r="A13" s="26">
        <f t="shared" si="0"/>
        <v>41312</v>
      </c>
      <c r="B13" s="27"/>
      <c r="C13" s="21"/>
      <c r="D13" s="21"/>
      <c r="E13" s="21"/>
      <c r="F13" s="28"/>
      <c r="G13" s="43">
        <v>261.40249999999997</v>
      </c>
      <c r="H13" s="46">
        <v>6.9851000000000001</v>
      </c>
      <c r="I13" s="27"/>
      <c r="J13" s="28"/>
      <c r="K13" s="48">
        <v>1.0725</v>
      </c>
    </row>
    <row r="14" spans="1:14" x14ac:dyDescent="0.25">
      <c r="A14" s="26">
        <f t="shared" si="0"/>
        <v>41313</v>
      </c>
      <c r="B14" s="27"/>
      <c r="C14" s="21"/>
      <c r="D14" s="21"/>
      <c r="E14" s="21"/>
      <c r="F14" s="28"/>
      <c r="G14" s="43">
        <v>265.2337</v>
      </c>
      <c r="H14" s="46">
        <v>7.0446999999999997</v>
      </c>
      <c r="I14" s="27"/>
      <c r="J14" s="28"/>
      <c r="K14" s="48">
        <v>0.74350000000000005</v>
      </c>
    </row>
    <row r="15" spans="1:14" x14ac:dyDescent="0.25">
      <c r="A15" s="26">
        <f t="shared" si="0"/>
        <v>41314</v>
      </c>
      <c r="B15" s="27"/>
      <c r="C15" s="21"/>
      <c r="D15" s="21"/>
      <c r="E15" s="21"/>
      <c r="F15" s="28"/>
      <c r="G15" s="43">
        <v>260.79169999999999</v>
      </c>
      <c r="H15" s="46">
        <v>13.960900000000001</v>
      </c>
      <c r="I15" s="27"/>
      <c r="J15" s="28"/>
      <c r="K15" s="48">
        <v>1.0301</v>
      </c>
    </row>
    <row r="16" spans="1:14" x14ac:dyDescent="0.25">
      <c r="A16" s="26">
        <f t="shared" si="0"/>
        <v>41315</v>
      </c>
      <c r="B16" s="27"/>
      <c r="C16" s="21"/>
      <c r="D16" s="21"/>
      <c r="E16" s="21"/>
      <c r="F16" s="28"/>
      <c r="G16" s="43">
        <v>256.58760000000001</v>
      </c>
      <c r="H16" s="46">
        <v>14.387700000000001</v>
      </c>
      <c r="I16" s="27"/>
      <c r="J16" s="28"/>
      <c r="K16" s="48">
        <v>1.4216</v>
      </c>
    </row>
    <row r="17" spans="1:11" x14ac:dyDescent="0.25">
      <c r="A17" s="26">
        <f t="shared" si="0"/>
        <v>41316</v>
      </c>
      <c r="B17" s="27"/>
      <c r="C17" s="21"/>
      <c r="D17" s="21"/>
      <c r="E17" s="21"/>
      <c r="F17" s="28"/>
      <c r="G17" s="43">
        <v>261.98149999999998</v>
      </c>
      <c r="H17" s="46">
        <v>0</v>
      </c>
      <c r="I17" s="27"/>
      <c r="J17" s="28"/>
      <c r="K17" s="48">
        <v>0</v>
      </c>
    </row>
    <row r="18" spans="1:11" x14ac:dyDescent="0.25">
      <c r="A18" s="26">
        <f t="shared" si="0"/>
        <v>41317</v>
      </c>
      <c r="B18" s="27"/>
      <c r="C18" s="21"/>
      <c r="D18" s="21"/>
      <c r="E18" s="21"/>
      <c r="F18" s="28"/>
      <c r="G18" s="43">
        <v>269.8021</v>
      </c>
      <c r="H18" s="46">
        <v>0</v>
      </c>
      <c r="I18" s="27"/>
      <c r="J18" s="28"/>
      <c r="K18" s="48">
        <v>1.2849999999999999</v>
      </c>
    </row>
    <row r="19" spans="1:11" x14ac:dyDescent="0.25">
      <c r="A19" s="26">
        <f t="shared" si="0"/>
        <v>41318</v>
      </c>
      <c r="B19" s="27"/>
      <c r="C19" s="21"/>
      <c r="D19" s="21"/>
      <c r="E19" s="21"/>
      <c r="F19" s="28"/>
      <c r="G19" s="43">
        <v>266.5378</v>
      </c>
      <c r="H19" s="46">
        <v>0</v>
      </c>
      <c r="I19" s="27"/>
      <c r="J19" s="28"/>
      <c r="K19" s="48">
        <v>0.94899999999999995</v>
      </c>
    </row>
    <row r="20" spans="1:11" x14ac:dyDescent="0.25">
      <c r="A20" s="26">
        <f t="shared" si="0"/>
        <v>41319</v>
      </c>
      <c r="B20" s="27"/>
      <c r="C20" s="21"/>
      <c r="D20" s="21"/>
      <c r="E20" s="21"/>
      <c r="F20" s="28"/>
      <c r="G20" s="43">
        <v>266.42380000000003</v>
      </c>
      <c r="H20" s="46">
        <v>0</v>
      </c>
      <c r="I20" s="27"/>
      <c r="J20" s="28"/>
      <c r="K20" s="48">
        <v>0.69489999999999996</v>
      </c>
    </row>
    <row r="21" spans="1:11" x14ac:dyDescent="0.25">
      <c r="A21" s="26">
        <f t="shared" si="0"/>
        <v>41320</v>
      </c>
      <c r="B21" s="27"/>
      <c r="C21" s="21"/>
      <c r="D21" s="21"/>
      <c r="E21" s="21"/>
      <c r="F21" s="28"/>
      <c r="G21" s="43">
        <v>266.14830000000001</v>
      </c>
      <c r="H21" s="46">
        <v>0</v>
      </c>
      <c r="I21" s="27"/>
      <c r="J21" s="28"/>
      <c r="K21" s="48">
        <v>0</v>
      </c>
    </row>
    <row r="22" spans="1:11" x14ac:dyDescent="0.25">
      <c r="A22" s="26">
        <f t="shared" si="0"/>
        <v>41321</v>
      </c>
      <c r="B22" s="27"/>
      <c r="C22" s="21"/>
      <c r="D22" s="21"/>
      <c r="E22" s="21"/>
      <c r="F22" s="28"/>
      <c r="G22" s="43">
        <v>266.44560000000001</v>
      </c>
      <c r="H22" s="46">
        <v>0</v>
      </c>
      <c r="I22" s="27"/>
      <c r="J22" s="28"/>
      <c r="K22" s="48">
        <v>0</v>
      </c>
    </row>
    <row r="23" spans="1:11" x14ac:dyDescent="0.25">
      <c r="A23" s="26">
        <f t="shared" si="0"/>
        <v>41322</v>
      </c>
      <c r="B23" s="27"/>
      <c r="C23" s="21"/>
      <c r="D23" s="21"/>
      <c r="E23" s="21"/>
      <c r="F23" s="28"/>
      <c r="G23" s="43">
        <v>264.01350000000002</v>
      </c>
      <c r="H23" s="46">
        <v>0</v>
      </c>
      <c r="I23" s="27"/>
      <c r="J23" s="28"/>
      <c r="K23" s="48">
        <v>0</v>
      </c>
    </row>
    <row r="24" spans="1:11" x14ac:dyDescent="0.25">
      <c r="A24" s="26">
        <f t="shared" si="0"/>
        <v>41323</v>
      </c>
      <c r="B24" s="27"/>
      <c r="C24" s="21"/>
      <c r="D24" s="21"/>
      <c r="E24" s="21"/>
      <c r="F24" s="28"/>
      <c r="G24" s="43">
        <v>263.9169</v>
      </c>
      <c r="H24" s="46">
        <v>0</v>
      </c>
      <c r="I24" s="27"/>
      <c r="J24" s="28"/>
      <c r="K24" s="48">
        <v>0</v>
      </c>
    </row>
    <row r="25" spans="1:11" x14ac:dyDescent="0.25">
      <c r="A25" s="26">
        <f t="shared" si="0"/>
        <v>41324</v>
      </c>
      <c r="B25" s="27"/>
      <c r="C25" s="21"/>
      <c r="D25" s="21"/>
      <c r="E25" s="21"/>
      <c r="F25" s="28"/>
      <c r="G25" s="43">
        <v>263.97980000000001</v>
      </c>
      <c r="H25" s="46">
        <v>0</v>
      </c>
      <c r="I25" s="27"/>
      <c r="J25" s="28"/>
      <c r="K25" s="48">
        <v>0</v>
      </c>
    </row>
    <row r="26" spans="1:11" x14ac:dyDescent="0.25">
      <c r="A26" s="26">
        <f t="shared" si="0"/>
        <v>41325</v>
      </c>
      <c r="B26" s="27"/>
      <c r="C26" s="21"/>
      <c r="D26" s="21"/>
      <c r="E26" s="21"/>
      <c r="F26" s="28"/>
      <c r="G26" s="43">
        <v>266.35550000000001</v>
      </c>
      <c r="H26" s="46">
        <v>0</v>
      </c>
      <c r="I26" s="27"/>
      <c r="J26" s="28"/>
      <c r="K26" s="48">
        <v>0</v>
      </c>
    </row>
    <row r="27" spans="1:11" x14ac:dyDescent="0.25">
      <c r="A27" s="26">
        <f t="shared" si="0"/>
        <v>41326</v>
      </c>
      <c r="B27" s="27"/>
      <c r="C27" s="21"/>
      <c r="D27" s="21"/>
      <c r="E27" s="21"/>
      <c r="F27" s="28"/>
      <c r="G27" s="43">
        <v>265.04079999999999</v>
      </c>
      <c r="H27" s="46">
        <v>0</v>
      </c>
      <c r="I27" s="27"/>
      <c r="J27" s="28"/>
      <c r="K27" s="48">
        <v>0</v>
      </c>
    </row>
    <row r="28" spans="1:11" x14ac:dyDescent="0.25">
      <c r="A28" s="26">
        <f t="shared" si="0"/>
        <v>41327</v>
      </c>
      <c r="B28" s="27"/>
      <c r="C28" s="21"/>
      <c r="D28" s="21"/>
      <c r="E28" s="21"/>
      <c r="F28" s="28"/>
      <c r="G28" s="43">
        <v>260.45679999999999</v>
      </c>
      <c r="H28" s="46">
        <v>0</v>
      </c>
      <c r="I28" s="27"/>
      <c r="J28" s="28"/>
      <c r="K28" s="48">
        <v>0</v>
      </c>
    </row>
    <row r="29" spans="1:11" x14ac:dyDescent="0.25">
      <c r="A29" s="26">
        <f t="shared" si="0"/>
        <v>41328</v>
      </c>
      <c r="B29" s="27"/>
      <c r="C29" s="21"/>
      <c r="D29" s="21"/>
      <c r="E29" s="21"/>
      <c r="F29" s="28"/>
      <c r="G29" s="43">
        <v>263.9554</v>
      </c>
      <c r="H29" s="46">
        <v>0</v>
      </c>
      <c r="I29" s="27"/>
      <c r="J29" s="28"/>
      <c r="K29" s="48">
        <v>0</v>
      </c>
    </row>
    <row r="30" spans="1:11" x14ac:dyDescent="0.25">
      <c r="A30" s="26">
        <f t="shared" si="0"/>
        <v>41329</v>
      </c>
      <c r="B30" s="27"/>
      <c r="C30" s="21"/>
      <c r="D30" s="21"/>
      <c r="E30" s="21"/>
      <c r="F30" s="28"/>
      <c r="G30" s="43">
        <v>260.84070000000003</v>
      </c>
      <c r="H30" s="46">
        <v>0</v>
      </c>
      <c r="I30" s="27"/>
      <c r="J30" s="28"/>
      <c r="K30" s="48">
        <v>0</v>
      </c>
    </row>
    <row r="31" spans="1:11" x14ac:dyDescent="0.25">
      <c r="A31" s="26">
        <f t="shared" si="0"/>
        <v>41330</v>
      </c>
      <c r="B31" s="27"/>
      <c r="C31" s="21"/>
      <c r="D31" s="21"/>
      <c r="E31" s="21"/>
      <c r="F31" s="28"/>
      <c r="G31" s="43">
        <v>265.36680000000001</v>
      </c>
      <c r="H31" s="46">
        <v>0</v>
      </c>
      <c r="I31" s="27"/>
      <c r="J31" s="28"/>
      <c r="K31" s="48">
        <v>0</v>
      </c>
    </row>
    <row r="32" spans="1:11" x14ac:dyDescent="0.25">
      <c r="A32" s="26">
        <f t="shared" si="0"/>
        <v>41331</v>
      </c>
      <c r="B32" s="27"/>
      <c r="C32" s="21"/>
      <c r="D32" s="21"/>
      <c r="E32" s="21"/>
      <c r="F32" s="28"/>
      <c r="G32" s="43">
        <v>266.22250000000003</v>
      </c>
      <c r="H32" s="46">
        <v>0</v>
      </c>
      <c r="I32" s="27"/>
      <c r="J32" s="28"/>
      <c r="K32" s="48">
        <v>0</v>
      </c>
    </row>
    <row r="33" spans="1:11" x14ac:dyDescent="0.25">
      <c r="A33" s="26">
        <f t="shared" si="0"/>
        <v>41332</v>
      </c>
      <c r="B33" s="27"/>
      <c r="C33" s="21"/>
      <c r="D33" s="21"/>
      <c r="E33" s="21"/>
      <c r="F33" s="28"/>
      <c r="G33" s="43">
        <v>265.16109999999998</v>
      </c>
      <c r="H33" s="46">
        <v>0</v>
      </c>
      <c r="I33" s="27"/>
      <c r="J33" s="28"/>
      <c r="K33" s="48">
        <v>0</v>
      </c>
    </row>
    <row r="34" spans="1:11" ht="15.75" thickBot="1" x14ac:dyDescent="0.3">
      <c r="A34" s="74">
        <f t="shared" si="0"/>
        <v>41333</v>
      </c>
      <c r="B34" s="89"/>
      <c r="C34" s="90"/>
      <c r="D34" s="90"/>
      <c r="E34" s="90"/>
      <c r="F34" s="91"/>
      <c r="G34" s="92">
        <v>264.04259999999999</v>
      </c>
      <c r="H34" s="93">
        <v>0</v>
      </c>
      <c r="I34" s="89"/>
      <c r="J34" s="91"/>
      <c r="K34" s="94">
        <v>0</v>
      </c>
    </row>
    <row r="35" spans="1:11" x14ac:dyDescent="0.25">
      <c r="A35" s="84"/>
      <c r="B35" s="84"/>
      <c r="C35" s="84"/>
      <c r="D35" s="84"/>
      <c r="E35" s="84"/>
      <c r="F35" s="84"/>
      <c r="G35" s="84"/>
      <c r="H35" s="84"/>
      <c r="I35" s="84"/>
      <c r="J35" s="84"/>
      <c r="K35" s="84"/>
    </row>
    <row r="36" spans="1:11" ht="15.75" thickBot="1" x14ac:dyDescent="0.3">
      <c r="A36" s="95" t="s">
        <v>19</v>
      </c>
      <c r="B36" s="12"/>
      <c r="C36" s="29"/>
      <c r="D36" s="29"/>
      <c r="E36" s="29"/>
      <c r="F36" s="29"/>
      <c r="G36" s="29">
        <f>+MIN(G7:G34)</f>
        <v>195.7732</v>
      </c>
      <c r="H36" s="29">
        <f>+MIN(H7:H34)</f>
        <v>0</v>
      </c>
      <c r="I36" s="29"/>
      <c r="J36" s="29"/>
      <c r="K36" s="64">
        <f>+MIN(K7:K34)</f>
        <v>0</v>
      </c>
    </row>
    <row r="37" spans="1:11" x14ac:dyDescent="0.25">
      <c r="A37" s="9"/>
      <c r="B37" s="10"/>
      <c r="C37" s="10"/>
      <c r="D37" s="10"/>
      <c r="E37" s="10"/>
      <c r="F37" s="10"/>
      <c r="G37" s="10"/>
      <c r="H37" s="10"/>
      <c r="I37" s="10"/>
      <c r="J37" s="10"/>
      <c r="K37" s="10"/>
    </row>
    <row r="38" spans="1:11" x14ac:dyDescent="0.25">
      <c r="A38" s="11" t="s">
        <v>23</v>
      </c>
      <c r="B38" s="129"/>
      <c r="C38" s="130"/>
      <c r="D38" s="130"/>
      <c r="E38" s="130"/>
      <c r="F38" s="130"/>
      <c r="G38" s="130"/>
      <c r="H38" s="130"/>
      <c r="I38" s="130"/>
      <c r="J38" s="130"/>
      <c r="K38" s="131"/>
    </row>
    <row r="39" spans="1:11" x14ac:dyDescent="0.25">
      <c r="A39" s="9"/>
      <c r="B39" s="132"/>
      <c r="C39" s="133"/>
      <c r="D39" s="133"/>
      <c r="E39" s="133"/>
      <c r="F39" s="133"/>
      <c r="G39" s="133"/>
      <c r="H39" s="133"/>
      <c r="I39" s="133"/>
      <c r="J39" s="133"/>
      <c r="K39" s="134"/>
    </row>
    <row r="40" spans="1:11" x14ac:dyDescent="0.25">
      <c r="A40" s="9"/>
      <c r="B40" s="132"/>
      <c r="C40" s="133"/>
      <c r="D40" s="133"/>
      <c r="E40" s="133"/>
      <c r="F40" s="133"/>
      <c r="G40" s="133"/>
      <c r="H40" s="133"/>
      <c r="I40" s="133"/>
      <c r="J40" s="133"/>
      <c r="K40" s="134"/>
    </row>
    <row r="41" spans="1:11" x14ac:dyDescent="0.25">
      <c r="A41" s="9"/>
      <c r="B41" s="132"/>
      <c r="C41" s="133"/>
      <c r="D41" s="133"/>
      <c r="E41" s="133"/>
      <c r="F41" s="133"/>
      <c r="G41" s="133"/>
      <c r="H41" s="133"/>
      <c r="I41" s="133"/>
      <c r="J41" s="133"/>
      <c r="K41" s="134"/>
    </row>
    <row r="42" spans="1:11" x14ac:dyDescent="0.25">
      <c r="A42" s="9"/>
      <c r="B42" s="135"/>
      <c r="C42" s="136"/>
      <c r="D42" s="136"/>
      <c r="E42" s="136"/>
      <c r="F42" s="136"/>
      <c r="G42" s="136"/>
      <c r="H42" s="136"/>
      <c r="I42" s="136"/>
      <c r="J42" s="136"/>
      <c r="K42" s="137"/>
    </row>
  </sheetData>
  <protectedRanges>
    <protectedRange sqref="A2:B4" name="Rango1"/>
    <protectedRange sqref="C4:K4" name="Rango1_1"/>
    <protectedRange sqref="C2:K2" name="Rango1_1_1"/>
    <protectedRange sqref="L3" name="Rango1_3"/>
    <protectedRange sqref="C3:K3" name="Rango1_1_2"/>
  </protectedRanges>
  <mergeCells count="8">
    <mergeCell ref="B38:K42"/>
    <mergeCell ref="A1:K1"/>
    <mergeCell ref="A2:B2"/>
    <mergeCell ref="C2:K2"/>
    <mergeCell ref="A3:B3"/>
    <mergeCell ref="C3:N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4">
      <formula1>40909</formula1>
    </dataValidation>
    <dataValidation type="decimal" allowBlank="1" showInputMessage="1" showErrorMessage="1" errorTitle="Error" error="El valor tiene que estar entre 0 y 100" sqref="B7:F34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ignoredErrors>
    <ignoredError sqref="A8:A34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showGridLines="0" view="pageBreakPreview" topLeftCell="A12" zoomScale="60" zoomScaleNormal="100" workbookViewId="0">
      <selection activeCell="M17" sqref="M17"/>
    </sheetView>
  </sheetViews>
  <sheetFormatPr baseColWidth="10" defaultColWidth="11.42578125" defaultRowHeight="15" x14ac:dyDescent="0.25"/>
  <cols>
    <col min="1" max="1" width="11.7109375" bestFit="1" customWidth="1"/>
    <col min="2" max="11" width="11.28515625" customWidth="1"/>
    <col min="12" max="12" width="1.140625" customWidth="1"/>
    <col min="13" max="14" width="11.28515625" customWidth="1"/>
  </cols>
  <sheetData>
    <row r="1" spans="1:15" ht="32.25" customHeight="1" x14ac:dyDescent="0.25">
      <c r="A1" s="110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2"/>
      <c r="O1" s="99"/>
    </row>
    <row r="2" spans="1:15" ht="7.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4"/>
      <c r="N2" s="14"/>
    </row>
    <row r="3" spans="1:15" x14ac:dyDescent="0.25">
      <c r="A3" s="113" t="s">
        <v>1</v>
      </c>
      <c r="B3" s="113"/>
      <c r="C3" s="115" t="s">
        <v>27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</row>
    <row r="4" spans="1:15" x14ac:dyDescent="0.25">
      <c r="A4" s="114" t="s">
        <v>2</v>
      </c>
      <c r="B4" s="113"/>
      <c r="C4" s="115" t="s">
        <v>26</v>
      </c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</row>
    <row r="5" spans="1:15" x14ac:dyDescent="0.25">
      <c r="A5" s="114" t="s">
        <v>3</v>
      </c>
      <c r="B5" s="114"/>
      <c r="C5" s="115" t="s">
        <v>4</v>
      </c>
      <c r="D5" s="115"/>
      <c r="E5" s="1"/>
      <c r="F5" s="1"/>
      <c r="G5" s="1"/>
      <c r="H5" s="1"/>
      <c r="I5" s="1"/>
      <c r="J5" s="1"/>
      <c r="K5" s="1"/>
      <c r="L5" s="1"/>
    </row>
    <row r="6" spans="1:15" ht="9" customHeight="1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5" ht="39" thickBot="1" x14ac:dyDescent="0.3">
      <c r="A7" s="70" t="s">
        <v>5</v>
      </c>
      <c r="B7" s="71" t="s">
        <v>6</v>
      </c>
      <c r="C7" s="71" t="s">
        <v>7</v>
      </c>
      <c r="D7" s="71" t="s">
        <v>8</v>
      </c>
      <c r="E7" s="72" t="s">
        <v>9</v>
      </c>
      <c r="F7" s="71" t="s">
        <v>10</v>
      </c>
      <c r="G7" s="71" t="s">
        <v>11</v>
      </c>
      <c r="H7" s="71" t="s">
        <v>12</v>
      </c>
      <c r="I7" s="71" t="s">
        <v>13</v>
      </c>
      <c r="J7" s="71" t="s">
        <v>14</v>
      </c>
      <c r="K7" s="73" t="s">
        <v>15</v>
      </c>
      <c r="L7" s="2"/>
      <c r="M7" s="18" t="s">
        <v>16</v>
      </c>
      <c r="N7" s="19" t="s">
        <v>17</v>
      </c>
    </row>
    <row r="8" spans="1:15" x14ac:dyDescent="0.25">
      <c r="A8" s="26">
        <f>+'Caracol Reynosa Arguelles'!A8</f>
        <v>41306</v>
      </c>
      <c r="B8" s="33">
        <v>94.489400000000003</v>
      </c>
      <c r="C8" s="36">
        <v>1.0713999999999999</v>
      </c>
      <c r="D8" s="36">
        <v>0.21890000000000001</v>
      </c>
      <c r="E8" s="36">
        <v>1.2903</v>
      </c>
      <c r="F8" s="36">
        <v>4.1153000000000004</v>
      </c>
      <c r="G8" s="40">
        <v>268.3476</v>
      </c>
      <c r="H8" s="40">
        <v>13.598000000000001</v>
      </c>
      <c r="I8" s="36">
        <v>38.539900000000003</v>
      </c>
      <c r="J8" s="36">
        <v>50.282299999999999</v>
      </c>
      <c r="K8" s="42">
        <v>4.6017000000000001</v>
      </c>
      <c r="L8" s="15"/>
      <c r="M8" s="21"/>
      <c r="N8" s="21"/>
    </row>
    <row r="9" spans="1:15" x14ac:dyDescent="0.25">
      <c r="A9" s="26">
        <f>+'Caracol Reynosa Arguelles'!A9</f>
        <v>41307</v>
      </c>
      <c r="B9" s="32">
        <v>94.561700000000002</v>
      </c>
      <c r="C9" s="34">
        <v>1.0742</v>
      </c>
      <c r="D9" s="35">
        <v>0.21709999999999999</v>
      </c>
      <c r="E9" s="34">
        <v>1.2914000000000001</v>
      </c>
      <c r="F9" s="34">
        <v>4.0647000000000002</v>
      </c>
      <c r="G9" s="41">
        <v>268.2244</v>
      </c>
      <c r="H9" s="41">
        <v>14.572800000000001</v>
      </c>
      <c r="I9" s="34">
        <v>38.51</v>
      </c>
      <c r="J9" s="35">
        <v>50.264099999999999</v>
      </c>
      <c r="K9" s="42">
        <v>4.8608000000000002</v>
      </c>
      <c r="L9" s="15"/>
      <c r="M9" s="20"/>
      <c r="N9" s="20"/>
    </row>
    <row r="10" spans="1:15" x14ac:dyDescent="0.25">
      <c r="A10" s="26">
        <f>+'Caracol Reynosa Arguelles'!A10</f>
        <v>41308</v>
      </c>
      <c r="B10" s="32">
        <v>94.510999999999996</v>
      </c>
      <c r="C10" s="34">
        <v>1.0549999999999999</v>
      </c>
      <c r="D10" s="35">
        <v>0.218</v>
      </c>
      <c r="E10" s="34">
        <v>1.2729999999999999</v>
      </c>
      <c r="F10" s="34">
        <v>4.1302000000000003</v>
      </c>
      <c r="G10" s="41">
        <v>266.31139999999999</v>
      </c>
      <c r="H10" s="41">
        <v>13.7293</v>
      </c>
      <c r="I10" s="34">
        <v>38.537399999999998</v>
      </c>
      <c r="J10" s="35">
        <v>50.292700000000004</v>
      </c>
      <c r="K10" s="42">
        <v>5.1238000000000001</v>
      </c>
      <c r="L10" s="15"/>
      <c r="M10" s="20"/>
      <c r="N10" s="20"/>
    </row>
    <row r="11" spans="1:15" x14ac:dyDescent="0.25">
      <c r="A11" s="26">
        <f>+'Caracol Reynosa Arguelles'!A11</f>
        <v>41309</v>
      </c>
      <c r="B11" s="32">
        <v>94.264799999999994</v>
      </c>
      <c r="C11" s="34">
        <v>1.0778000000000001</v>
      </c>
      <c r="D11" s="35">
        <v>0.22170000000000001</v>
      </c>
      <c r="E11" s="34">
        <v>1.2995000000000001</v>
      </c>
      <c r="F11" s="34">
        <v>4.3731</v>
      </c>
      <c r="G11" s="41">
        <v>251.0231</v>
      </c>
      <c r="H11" s="41">
        <v>9.4261999999999997</v>
      </c>
      <c r="I11" s="34">
        <v>38.577300000000001</v>
      </c>
      <c r="J11" s="35">
        <v>50.298400000000001</v>
      </c>
      <c r="K11" s="42">
        <v>5.6976000000000004</v>
      </c>
      <c r="L11" s="15"/>
      <c r="M11" s="20"/>
      <c r="N11" s="20"/>
    </row>
    <row r="12" spans="1:15" x14ac:dyDescent="0.25">
      <c r="A12" s="26">
        <f>+'Caracol Reynosa Arguelles'!A12</f>
        <v>41310</v>
      </c>
      <c r="B12" s="32">
        <v>94.458299999999994</v>
      </c>
      <c r="C12" s="34">
        <v>1.0611999999999999</v>
      </c>
      <c r="D12" s="35">
        <v>0.22090000000000001</v>
      </c>
      <c r="E12" s="34">
        <v>1.2821</v>
      </c>
      <c r="F12" s="34">
        <v>4.1638999999999999</v>
      </c>
      <c r="G12" s="41">
        <v>260.47030000000001</v>
      </c>
      <c r="H12" s="41">
        <v>7.0658000000000003</v>
      </c>
      <c r="I12" s="34">
        <v>38.547600000000003</v>
      </c>
      <c r="J12" s="35">
        <v>50.292999999999999</v>
      </c>
      <c r="K12" s="42">
        <v>4.6837999999999997</v>
      </c>
      <c r="L12" s="15"/>
      <c r="M12" s="20"/>
      <c r="N12" s="20"/>
    </row>
    <row r="13" spans="1:15" x14ac:dyDescent="0.25">
      <c r="A13" s="26">
        <f>+'Caracol Reynosa Arguelles'!A13</f>
        <v>41311</v>
      </c>
      <c r="B13" s="32">
        <v>94.430800000000005</v>
      </c>
      <c r="C13" s="34">
        <v>1.0597000000000001</v>
      </c>
      <c r="D13" s="35">
        <v>0.22109999999999999</v>
      </c>
      <c r="E13" s="34">
        <v>1.2807999999999999</v>
      </c>
      <c r="F13" s="34">
        <v>4.1779999999999999</v>
      </c>
      <c r="G13" s="41">
        <v>269.93790000000001</v>
      </c>
      <c r="H13" s="41">
        <v>4.2179000000000002</v>
      </c>
      <c r="I13" s="34">
        <v>38.565800000000003</v>
      </c>
      <c r="J13" s="35">
        <v>50.304200000000002</v>
      </c>
      <c r="K13" s="42">
        <v>3.2873999999999999</v>
      </c>
      <c r="L13" s="15"/>
      <c r="M13" s="20"/>
      <c r="N13" s="20"/>
    </row>
    <row r="14" spans="1:15" x14ac:dyDescent="0.25">
      <c r="A14" s="26">
        <f>+'Caracol Reynosa Arguelles'!A14</f>
        <v>41312</v>
      </c>
      <c r="B14" s="32">
        <v>94.340400000000002</v>
      </c>
      <c r="C14" s="34">
        <v>1.0629</v>
      </c>
      <c r="D14" s="35">
        <v>0.22</v>
      </c>
      <c r="E14" s="34">
        <v>1.2828999999999999</v>
      </c>
      <c r="F14" s="34">
        <v>4.2488999999999999</v>
      </c>
      <c r="G14" s="41">
        <v>269.96010000000001</v>
      </c>
      <c r="H14" s="41">
        <v>3.8774999999999999</v>
      </c>
      <c r="I14" s="34">
        <v>38.5959</v>
      </c>
      <c r="J14" s="35">
        <v>50.319699999999997</v>
      </c>
      <c r="K14" s="42">
        <v>4.2527999999999997</v>
      </c>
      <c r="L14" s="15"/>
      <c r="M14" s="20"/>
      <c r="N14" s="20"/>
    </row>
    <row r="15" spans="1:15" x14ac:dyDescent="0.25">
      <c r="A15" s="26">
        <f>+'Caracol Reynosa Arguelles'!A15</f>
        <v>41313</v>
      </c>
      <c r="B15" s="32">
        <v>94.349199999999996</v>
      </c>
      <c r="C15" s="34">
        <v>1.0669999999999999</v>
      </c>
      <c r="D15" s="34">
        <v>0.21779999999999999</v>
      </c>
      <c r="E15" s="34">
        <v>1.2848999999999999</v>
      </c>
      <c r="F15" s="34">
        <v>4.2447999999999997</v>
      </c>
      <c r="G15" s="41">
        <v>269.40359999999998</v>
      </c>
      <c r="H15" s="41">
        <v>4.665</v>
      </c>
      <c r="I15" s="34">
        <v>38.589500000000001</v>
      </c>
      <c r="J15" s="35">
        <v>50.3142</v>
      </c>
      <c r="K15" s="42">
        <v>4.5186000000000002</v>
      </c>
      <c r="L15" s="15"/>
      <c r="M15" s="20"/>
      <c r="N15" s="20"/>
    </row>
    <row r="16" spans="1:15" x14ac:dyDescent="0.25">
      <c r="A16" s="26">
        <f>+'Caracol Reynosa Arguelles'!A16</f>
        <v>41314</v>
      </c>
      <c r="B16" s="32">
        <v>94.505399999999995</v>
      </c>
      <c r="C16" s="34">
        <v>1.0691999999999999</v>
      </c>
      <c r="D16" s="34">
        <v>0.21909999999999999</v>
      </c>
      <c r="E16" s="34">
        <v>1.2883</v>
      </c>
      <c r="F16" s="34">
        <v>4.1165000000000003</v>
      </c>
      <c r="G16" s="41">
        <v>265.56819999999999</v>
      </c>
      <c r="H16" s="41">
        <v>3.8677000000000001</v>
      </c>
      <c r="I16" s="34">
        <v>38.5291</v>
      </c>
      <c r="J16" s="35">
        <v>50.277700000000003</v>
      </c>
      <c r="K16" s="42">
        <v>4.4965999999999999</v>
      </c>
      <c r="L16" s="15"/>
      <c r="M16" s="20"/>
      <c r="N16" s="20"/>
    </row>
    <row r="17" spans="1:14" x14ac:dyDescent="0.25">
      <c r="A17" s="26">
        <f>+'Caracol Reynosa Arguelles'!A17</f>
        <v>41315</v>
      </c>
      <c r="B17" s="32">
        <v>94.453900000000004</v>
      </c>
      <c r="C17" s="34">
        <v>1.0555000000000001</v>
      </c>
      <c r="D17" s="34">
        <v>0.21920000000000001</v>
      </c>
      <c r="E17" s="34">
        <v>1.2746999999999999</v>
      </c>
      <c r="F17" s="34">
        <v>4.1978999999999997</v>
      </c>
      <c r="G17" s="41">
        <v>261.23540000000003</v>
      </c>
      <c r="H17" s="41">
        <v>5.5335000000000001</v>
      </c>
      <c r="I17" s="34">
        <v>38.543500000000002</v>
      </c>
      <c r="J17" s="35">
        <v>50.295499999999997</v>
      </c>
      <c r="K17" s="42">
        <v>4.9307999999999996</v>
      </c>
      <c r="L17" s="15"/>
      <c r="M17" s="20"/>
      <c r="N17" s="20"/>
    </row>
    <row r="18" spans="1:14" x14ac:dyDescent="0.25">
      <c r="A18" s="26">
        <f>+'Caracol Reynosa Arguelles'!A18</f>
        <v>41316</v>
      </c>
      <c r="B18" s="32">
        <v>94.212800000000001</v>
      </c>
      <c r="C18" s="34">
        <v>1.0653999999999999</v>
      </c>
      <c r="D18" s="34">
        <v>0.21909999999999999</v>
      </c>
      <c r="E18" s="34">
        <v>1.2845</v>
      </c>
      <c r="F18" s="34">
        <v>4.3754999999999997</v>
      </c>
      <c r="G18" s="41">
        <v>269.87270000000001</v>
      </c>
      <c r="H18" s="41">
        <v>6.0618999999999996</v>
      </c>
      <c r="I18" s="34">
        <v>38.633299999999998</v>
      </c>
      <c r="J18" s="35">
        <v>50.339799999999997</v>
      </c>
      <c r="K18" s="42">
        <v>4.8708999999999998</v>
      </c>
      <c r="L18" s="15"/>
      <c r="M18" s="20"/>
      <c r="N18" s="20"/>
    </row>
    <row r="19" spans="1:14" x14ac:dyDescent="0.25">
      <c r="A19" s="26">
        <f>+'Caracol Reynosa Arguelles'!A19</f>
        <v>41317</v>
      </c>
      <c r="B19" s="32">
        <v>94.033000000000001</v>
      </c>
      <c r="C19" s="34">
        <v>1.0631999999999999</v>
      </c>
      <c r="D19" s="34">
        <v>0.21970000000000001</v>
      </c>
      <c r="E19" s="34">
        <v>1.2828999999999999</v>
      </c>
      <c r="F19" s="34">
        <v>4.5141</v>
      </c>
      <c r="G19" s="41">
        <v>273.13639999999998</v>
      </c>
      <c r="H19" s="41">
        <v>5.1731999999999996</v>
      </c>
      <c r="I19" s="34">
        <v>38.704900000000002</v>
      </c>
      <c r="J19" s="35">
        <v>50.381799999999998</v>
      </c>
      <c r="K19" s="42">
        <v>0.51290000000000002</v>
      </c>
      <c r="L19" s="15"/>
      <c r="M19" s="20"/>
      <c r="N19" s="20"/>
    </row>
    <row r="20" spans="1:14" x14ac:dyDescent="0.25">
      <c r="A20" s="26">
        <f>+'Caracol Reynosa Arguelles'!A20</f>
        <v>41318</v>
      </c>
      <c r="B20" s="32">
        <v>94.075299999999999</v>
      </c>
      <c r="C20" s="34">
        <v>1.0886</v>
      </c>
      <c r="D20" s="34">
        <v>0.22259999999999999</v>
      </c>
      <c r="E20" s="34">
        <v>1.3111999999999999</v>
      </c>
      <c r="F20" s="34">
        <v>4.4638</v>
      </c>
      <c r="G20" s="41">
        <v>273.03219999999999</v>
      </c>
      <c r="H20" s="41">
        <v>6.8818999999999999</v>
      </c>
      <c r="I20" s="34">
        <v>38.6661</v>
      </c>
      <c r="J20" s="35">
        <v>50.340899999999998</v>
      </c>
      <c r="K20" s="42">
        <v>0.2001</v>
      </c>
      <c r="L20" s="15"/>
      <c r="M20" s="20"/>
      <c r="N20" s="20"/>
    </row>
    <row r="21" spans="1:14" x14ac:dyDescent="0.25">
      <c r="A21" s="26">
        <f>+'Caracol Reynosa Arguelles'!A21</f>
        <v>41319</v>
      </c>
      <c r="B21" s="32">
        <v>94.338399999999993</v>
      </c>
      <c r="C21" s="34">
        <v>1.0916999999999999</v>
      </c>
      <c r="D21" s="34">
        <v>0.2195</v>
      </c>
      <c r="E21" s="34">
        <v>1.3111999999999999</v>
      </c>
      <c r="F21" s="34">
        <v>4.2073</v>
      </c>
      <c r="G21" s="41">
        <v>270.59840000000003</v>
      </c>
      <c r="H21" s="41">
        <v>7.4306000000000001</v>
      </c>
      <c r="I21" s="34">
        <v>38.585000000000001</v>
      </c>
      <c r="J21" s="35">
        <v>50.293700000000001</v>
      </c>
      <c r="K21" s="42">
        <v>0.1986</v>
      </c>
      <c r="L21" s="15"/>
      <c r="M21" s="20"/>
      <c r="N21" s="20"/>
    </row>
    <row r="22" spans="1:14" x14ac:dyDescent="0.25">
      <c r="A22" s="26">
        <f>+'Caracol Reynosa Arguelles'!A22</f>
        <v>41320</v>
      </c>
      <c r="B22" s="32">
        <v>94.469300000000004</v>
      </c>
      <c r="C22" s="34">
        <v>1.0902000000000001</v>
      </c>
      <c r="D22" s="34">
        <v>0.22159999999999999</v>
      </c>
      <c r="E22" s="34">
        <v>1.3118000000000001</v>
      </c>
      <c r="F22" s="34">
        <v>4.0940000000000003</v>
      </c>
      <c r="G22" s="41">
        <v>270.26280000000003</v>
      </c>
      <c r="H22" s="41">
        <v>8.5393000000000008</v>
      </c>
      <c r="I22" s="34">
        <v>38.5411</v>
      </c>
      <c r="J22" s="35">
        <v>50.268700000000003</v>
      </c>
      <c r="K22" s="42">
        <v>0.19719999999999999</v>
      </c>
      <c r="L22" s="15"/>
      <c r="M22" s="20"/>
      <c r="N22" s="20"/>
    </row>
    <row r="23" spans="1:14" x14ac:dyDescent="0.25">
      <c r="A23" s="26">
        <f>+'Caracol Reynosa Arguelles'!A23</f>
        <v>41321</v>
      </c>
      <c r="B23" s="32">
        <v>94.497699999999995</v>
      </c>
      <c r="C23" s="34">
        <v>1.0783</v>
      </c>
      <c r="D23" s="34">
        <v>0.21970000000000001</v>
      </c>
      <c r="E23" s="34">
        <v>1.298</v>
      </c>
      <c r="F23" s="34">
        <v>4.0796000000000001</v>
      </c>
      <c r="G23" s="41">
        <v>271.827</v>
      </c>
      <c r="H23" s="41">
        <v>7.6528</v>
      </c>
      <c r="I23" s="34">
        <v>38.543799999999997</v>
      </c>
      <c r="J23" s="35">
        <v>50.279299999999999</v>
      </c>
      <c r="K23" s="42">
        <v>0.19489999999999999</v>
      </c>
      <c r="L23" s="15"/>
      <c r="M23" s="20"/>
      <c r="N23" s="20"/>
    </row>
    <row r="24" spans="1:14" x14ac:dyDescent="0.25">
      <c r="A24" s="26">
        <f>+'Caracol Reynosa Arguelles'!A24</f>
        <v>41322</v>
      </c>
      <c r="B24" s="32">
        <v>94.505200000000002</v>
      </c>
      <c r="C24" s="34">
        <v>1.0545</v>
      </c>
      <c r="D24" s="34">
        <v>0.21929999999999999</v>
      </c>
      <c r="E24" s="34">
        <v>1.2738</v>
      </c>
      <c r="F24" s="34">
        <v>3.9994999999999998</v>
      </c>
      <c r="G24" s="41">
        <v>270.67399999999998</v>
      </c>
      <c r="H24" s="41">
        <v>5.8977000000000004</v>
      </c>
      <c r="I24" s="34">
        <v>38.590400000000002</v>
      </c>
      <c r="J24" s="35">
        <v>50.322200000000002</v>
      </c>
      <c r="K24" s="42">
        <v>0.2026</v>
      </c>
      <c r="L24" s="15"/>
      <c r="M24" s="20"/>
      <c r="N24" s="20"/>
    </row>
    <row r="25" spans="1:14" x14ac:dyDescent="0.25">
      <c r="A25" s="26">
        <f>+'Caracol Reynosa Arguelles'!A25</f>
        <v>41323</v>
      </c>
      <c r="B25" s="32">
        <v>94.4542</v>
      </c>
      <c r="C25" s="34">
        <v>1.0783</v>
      </c>
      <c r="D25" s="34">
        <v>0.21829999999999999</v>
      </c>
      <c r="E25" s="34">
        <v>1.2966</v>
      </c>
      <c r="F25" s="34">
        <v>4.1106999999999996</v>
      </c>
      <c r="G25" s="41">
        <v>271.49020000000002</v>
      </c>
      <c r="H25" s="41">
        <v>6.5582000000000003</v>
      </c>
      <c r="I25" s="34">
        <v>38.561799999999998</v>
      </c>
      <c r="J25" s="35">
        <v>50.290199999999999</v>
      </c>
      <c r="K25" s="42">
        <v>0.20880000000000001</v>
      </c>
      <c r="L25" s="15"/>
      <c r="M25" s="20"/>
      <c r="N25" s="20"/>
    </row>
    <row r="26" spans="1:14" x14ac:dyDescent="0.25">
      <c r="A26" s="26">
        <f>+'Caracol Reynosa Arguelles'!A26</f>
        <v>41324</v>
      </c>
      <c r="B26" s="32">
        <v>94.433899999999994</v>
      </c>
      <c r="C26" s="34">
        <v>1.0684</v>
      </c>
      <c r="D26" s="34">
        <v>0.21729999999999999</v>
      </c>
      <c r="E26" s="34">
        <v>1.2857000000000001</v>
      </c>
      <c r="F26" s="34">
        <v>4.165</v>
      </c>
      <c r="G26" s="41">
        <v>271.584</v>
      </c>
      <c r="H26" s="41">
        <v>5.4019000000000004</v>
      </c>
      <c r="I26" s="34">
        <v>38.565300000000001</v>
      </c>
      <c r="J26" s="35">
        <v>50.299599999999998</v>
      </c>
      <c r="K26" s="42">
        <v>0.21479999999999999</v>
      </c>
      <c r="L26" s="15"/>
      <c r="M26" s="20"/>
      <c r="N26" s="20"/>
    </row>
    <row r="27" spans="1:14" x14ac:dyDescent="0.25">
      <c r="A27" s="26">
        <f>+'Caracol Reynosa Arguelles'!A27</f>
        <v>41325</v>
      </c>
      <c r="B27" s="32">
        <v>94.510499999999993</v>
      </c>
      <c r="C27" s="34">
        <v>1.0649</v>
      </c>
      <c r="D27" s="34">
        <v>0.21410000000000001</v>
      </c>
      <c r="E27" s="34">
        <v>1.2789999999999999</v>
      </c>
      <c r="F27" s="34">
        <v>4.0792000000000002</v>
      </c>
      <c r="G27" s="41">
        <v>272.61590000000001</v>
      </c>
      <c r="H27" s="41">
        <v>9.2327999999999992</v>
      </c>
      <c r="I27" s="34">
        <v>38.557499999999997</v>
      </c>
      <c r="J27" s="35">
        <v>50.298900000000003</v>
      </c>
      <c r="K27" s="42">
        <v>0.21190000000000001</v>
      </c>
      <c r="L27" s="15"/>
      <c r="M27" s="20"/>
      <c r="N27" s="20"/>
    </row>
    <row r="28" spans="1:14" x14ac:dyDescent="0.25">
      <c r="A28" s="26">
        <f>+'Caracol Reynosa Arguelles'!A28</f>
        <v>41326</v>
      </c>
      <c r="B28" s="32">
        <v>94.4465</v>
      </c>
      <c r="C28" s="34">
        <v>1.0929</v>
      </c>
      <c r="D28" s="34">
        <v>0.215</v>
      </c>
      <c r="E28" s="34">
        <v>1.3079000000000001</v>
      </c>
      <c r="F28" s="34">
        <v>4.1130000000000004</v>
      </c>
      <c r="G28" s="41">
        <v>273.13069999999999</v>
      </c>
      <c r="H28" s="41">
        <v>10.105399999999999</v>
      </c>
      <c r="I28" s="34">
        <v>38.557600000000001</v>
      </c>
      <c r="J28" s="35">
        <v>50.279200000000003</v>
      </c>
      <c r="K28" s="42">
        <v>0.21840000000000001</v>
      </c>
      <c r="L28" s="15"/>
      <c r="M28" s="20"/>
      <c r="N28" s="20"/>
    </row>
    <row r="29" spans="1:14" x14ac:dyDescent="0.25">
      <c r="A29" s="26">
        <f>+'Caracol Reynosa Arguelles'!A29</f>
        <v>41327</v>
      </c>
      <c r="B29" s="32">
        <v>94.597200000000001</v>
      </c>
      <c r="C29" s="34">
        <v>1.0259</v>
      </c>
      <c r="D29" s="34">
        <v>0.21490000000000001</v>
      </c>
      <c r="E29" s="34">
        <v>1.2407999999999999</v>
      </c>
      <c r="F29" s="34">
        <v>4.0446999999999997</v>
      </c>
      <c r="G29" s="41">
        <v>270.62509999999997</v>
      </c>
      <c r="H29" s="41">
        <v>12.409700000000001</v>
      </c>
      <c r="I29" s="34">
        <v>38.5486</v>
      </c>
      <c r="J29" s="35">
        <v>50.320500000000003</v>
      </c>
      <c r="K29" s="42">
        <v>0.1555</v>
      </c>
      <c r="L29" s="15"/>
      <c r="M29" s="20"/>
      <c r="N29" s="20"/>
    </row>
    <row r="30" spans="1:14" x14ac:dyDescent="0.25">
      <c r="A30" s="26">
        <f>+'Caracol Reynosa Arguelles'!A30</f>
        <v>41328</v>
      </c>
      <c r="B30" s="32">
        <v>94.449700000000007</v>
      </c>
      <c r="C30" s="34">
        <v>1.0248999999999999</v>
      </c>
      <c r="D30" s="34">
        <v>0.21529999999999999</v>
      </c>
      <c r="E30" s="34">
        <v>1.2403</v>
      </c>
      <c r="F30" s="34">
        <v>4.2042000000000002</v>
      </c>
      <c r="G30" s="41">
        <v>267.78590000000003</v>
      </c>
      <c r="H30" s="41">
        <v>10.8873</v>
      </c>
      <c r="I30" s="34">
        <v>38.584699999999998</v>
      </c>
      <c r="J30" s="35">
        <v>50.341700000000003</v>
      </c>
      <c r="K30" s="42">
        <v>0.13120000000000001</v>
      </c>
      <c r="L30" s="15"/>
      <c r="M30" s="20"/>
      <c r="N30" s="20"/>
    </row>
    <row r="31" spans="1:14" x14ac:dyDescent="0.25">
      <c r="A31" s="26">
        <f>+'Caracol Reynosa Arguelles'!A31</f>
        <v>41329</v>
      </c>
      <c r="B31" s="32">
        <v>94.507800000000003</v>
      </c>
      <c r="C31" s="34">
        <v>1.0327999999999999</v>
      </c>
      <c r="D31" s="34">
        <v>0.21840000000000001</v>
      </c>
      <c r="E31" s="34">
        <v>1.2512000000000001</v>
      </c>
      <c r="F31" s="34">
        <v>4.1356999999999999</v>
      </c>
      <c r="G31" s="41">
        <v>267.31639999999999</v>
      </c>
      <c r="H31" s="41">
        <v>9.6035000000000004</v>
      </c>
      <c r="I31" s="34">
        <v>38.560699999999997</v>
      </c>
      <c r="J31" s="35">
        <v>50.321100000000001</v>
      </c>
      <c r="K31" s="42">
        <v>0.1313</v>
      </c>
      <c r="L31" s="15"/>
      <c r="M31" s="20"/>
      <c r="N31" s="20"/>
    </row>
    <row r="32" spans="1:14" x14ac:dyDescent="0.25">
      <c r="A32" s="26">
        <f>+'Caracol Reynosa Arguelles'!A32</f>
        <v>41330</v>
      </c>
      <c r="B32" s="32">
        <v>94.452600000000004</v>
      </c>
      <c r="C32" s="34">
        <v>1.0478000000000001</v>
      </c>
      <c r="D32" s="34">
        <v>0.21879999999999999</v>
      </c>
      <c r="E32" s="34">
        <v>1.2665</v>
      </c>
      <c r="F32" s="34">
        <v>4.1658999999999997</v>
      </c>
      <c r="G32" s="41">
        <v>269.30009999999999</v>
      </c>
      <c r="H32" s="41">
        <v>8.8460999999999999</v>
      </c>
      <c r="I32" s="34">
        <v>38.571599999999997</v>
      </c>
      <c r="J32" s="35">
        <v>50.316800000000001</v>
      </c>
      <c r="K32" s="42">
        <v>0.13220000000000001</v>
      </c>
      <c r="L32" s="15"/>
      <c r="M32" s="20"/>
      <c r="N32" s="20"/>
    </row>
    <row r="33" spans="1:14" x14ac:dyDescent="0.25">
      <c r="A33" s="26">
        <f>+'Caracol Reynosa Arguelles'!A33</f>
        <v>41331</v>
      </c>
      <c r="B33" s="32">
        <v>94.526600000000002</v>
      </c>
      <c r="C33" s="34">
        <v>1.0546</v>
      </c>
      <c r="D33" s="34">
        <v>0.2215</v>
      </c>
      <c r="E33" s="34">
        <v>1.2761</v>
      </c>
      <c r="F33" s="34">
        <v>4.0663</v>
      </c>
      <c r="G33" s="41">
        <v>267.86739999999998</v>
      </c>
      <c r="H33" s="41">
        <v>6.0934999999999997</v>
      </c>
      <c r="I33" s="34">
        <v>38.549999999999997</v>
      </c>
      <c r="J33" s="35">
        <v>50.298299999999998</v>
      </c>
      <c r="K33" s="42">
        <v>0.1323</v>
      </c>
      <c r="L33" s="15"/>
      <c r="M33" s="20"/>
      <c r="N33" s="20"/>
    </row>
    <row r="34" spans="1:14" x14ac:dyDescent="0.25">
      <c r="A34" s="26">
        <f>+'Caracol Reynosa Arguelles'!A34</f>
        <v>41332</v>
      </c>
      <c r="B34" s="32">
        <v>94.476600000000005</v>
      </c>
      <c r="C34" s="34">
        <v>1.0504</v>
      </c>
      <c r="D34" s="34">
        <v>0.22389999999999999</v>
      </c>
      <c r="E34" s="34">
        <v>1.2743</v>
      </c>
      <c r="F34" s="34">
        <v>4.1200999999999999</v>
      </c>
      <c r="G34" s="41">
        <v>269.49459999999999</v>
      </c>
      <c r="H34" s="41">
        <v>6.4988999999999999</v>
      </c>
      <c r="I34" s="34">
        <v>38.565300000000001</v>
      </c>
      <c r="J34" s="35">
        <v>50.308900000000001</v>
      </c>
      <c r="K34" s="42">
        <v>0.13170000000000001</v>
      </c>
      <c r="L34" s="15"/>
      <c r="M34" s="20"/>
      <c r="N34" s="20"/>
    </row>
    <row r="35" spans="1:14" ht="15.75" thickBot="1" x14ac:dyDescent="0.3">
      <c r="A35" s="74">
        <f>+'Caracol Reynosa Arguelles'!A35</f>
        <v>41333</v>
      </c>
      <c r="B35" s="75">
        <v>94.436099999999996</v>
      </c>
      <c r="C35" s="76">
        <v>1.0656000000000001</v>
      </c>
      <c r="D35" s="76">
        <v>0.218</v>
      </c>
      <c r="E35" s="76">
        <v>1.2836000000000001</v>
      </c>
      <c r="F35" s="76">
        <v>4.1570999999999998</v>
      </c>
      <c r="G35" s="77">
        <v>268.5446</v>
      </c>
      <c r="H35" s="77">
        <v>3.7917000000000001</v>
      </c>
      <c r="I35" s="76">
        <v>38.567700000000002</v>
      </c>
      <c r="J35" s="78">
        <v>50.302599999999998</v>
      </c>
      <c r="K35" s="79">
        <v>0.13170000000000001</v>
      </c>
      <c r="L35" s="15"/>
      <c r="M35" s="20"/>
      <c r="N35" s="20"/>
    </row>
    <row r="36" spans="1:14" x14ac:dyDescent="0.25">
      <c r="A36" s="100" t="s">
        <v>18</v>
      </c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3"/>
      <c r="M36" s="3"/>
      <c r="N36" s="3"/>
    </row>
    <row r="37" spans="1:14" ht="6.75" customHeight="1" thickBo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4" x14ac:dyDescent="0.25">
      <c r="A38" s="57" t="s">
        <v>19</v>
      </c>
      <c r="B38" s="5">
        <f t="shared" ref="B38:K38" si="0">+MIN(B8:B35)</f>
        <v>94.033000000000001</v>
      </c>
      <c r="C38" s="5">
        <f t="shared" si="0"/>
        <v>1.0248999999999999</v>
      </c>
      <c r="D38" s="5">
        <f t="shared" si="0"/>
        <v>0.21410000000000001</v>
      </c>
      <c r="E38" s="5">
        <f t="shared" si="0"/>
        <v>1.2403</v>
      </c>
      <c r="F38" s="5">
        <f t="shared" si="0"/>
        <v>3.9994999999999998</v>
      </c>
      <c r="G38" s="5">
        <f t="shared" si="0"/>
        <v>251.0231</v>
      </c>
      <c r="H38" s="5">
        <f t="shared" si="0"/>
        <v>3.7917000000000001</v>
      </c>
      <c r="I38" s="5">
        <f t="shared" si="0"/>
        <v>38.51</v>
      </c>
      <c r="J38" s="5">
        <f t="shared" si="0"/>
        <v>50.264099999999999</v>
      </c>
      <c r="K38" s="58">
        <f t="shared" si="0"/>
        <v>0.13120000000000001</v>
      </c>
      <c r="L38" s="6"/>
      <c r="M38" s="49">
        <f>+MIN(M8:M35)</f>
        <v>0</v>
      </c>
      <c r="N38" s="50">
        <f>+MIN(N8:N35)</f>
        <v>0</v>
      </c>
    </row>
    <row r="39" spans="1:14" x14ac:dyDescent="0.25">
      <c r="A39" s="59" t="s">
        <v>20</v>
      </c>
      <c r="B39" s="7">
        <f t="shared" ref="B39:K39" si="1">+IF(ISERROR(AVERAGE(B8:B35)),"",AVERAGE(B8:B35))</f>
        <v>94.421010714285714</v>
      </c>
      <c r="C39" s="7">
        <f t="shared" si="1"/>
        <v>1.0640107142857143</v>
      </c>
      <c r="D39" s="7">
        <f t="shared" si="1"/>
        <v>0.21895714285714288</v>
      </c>
      <c r="E39" s="7">
        <f t="shared" si="1"/>
        <v>1.282975</v>
      </c>
      <c r="F39" s="7">
        <f t="shared" si="1"/>
        <v>4.1760357142857147</v>
      </c>
      <c r="G39" s="7">
        <f t="shared" si="1"/>
        <v>268.5585857142857</v>
      </c>
      <c r="H39" s="7">
        <f t="shared" si="1"/>
        <v>7.7721464285714301</v>
      </c>
      <c r="I39" s="7">
        <f t="shared" si="1"/>
        <v>38.571121428571431</v>
      </c>
      <c r="J39" s="7">
        <f t="shared" si="1"/>
        <v>50.305214285714278</v>
      </c>
      <c r="K39" s="60">
        <f t="shared" si="1"/>
        <v>1.9511035714285714</v>
      </c>
      <c r="L39" s="6"/>
      <c r="M39" s="51" t="str">
        <f>+IF(ISERROR(AVERAGE(M8:M35)),"",AVERAGE(M8:M35))</f>
        <v/>
      </c>
      <c r="N39" s="52" t="str">
        <f>+IF(ISERROR(AVERAGE(N8:N35)),"",AVERAGE(N8:N35))</f>
        <v/>
      </c>
    </row>
    <row r="40" spans="1:14" x14ac:dyDescent="0.25">
      <c r="A40" s="61" t="s">
        <v>21</v>
      </c>
      <c r="B40" s="8">
        <f t="shared" ref="B40:K40" si="2">+MAX(B8:B35)</f>
        <v>94.597200000000001</v>
      </c>
      <c r="C40" s="8">
        <f t="shared" si="2"/>
        <v>1.0929</v>
      </c>
      <c r="D40" s="8">
        <f t="shared" si="2"/>
        <v>0.22389999999999999</v>
      </c>
      <c r="E40" s="8">
        <f t="shared" si="2"/>
        <v>1.3118000000000001</v>
      </c>
      <c r="F40" s="8">
        <f t="shared" si="2"/>
        <v>4.5141</v>
      </c>
      <c r="G40" s="37">
        <f t="shared" si="2"/>
        <v>273.13639999999998</v>
      </c>
      <c r="H40" s="37">
        <f t="shared" si="2"/>
        <v>14.572800000000001</v>
      </c>
      <c r="I40" s="37">
        <f t="shared" si="2"/>
        <v>38.704900000000002</v>
      </c>
      <c r="J40" s="37">
        <f t="shared" si="2"/>
        <v>50.381799999999998</v>
      </c>
      <c r="K40" s="69">
        <f t="shared" si="2"/>
        <v>5.6976000000000004</v>
      </c>
      <c r="L40" s="6"/>
      <c r="M40" s="53">
        <f>+MAX(M8:M35)</f>
        <v>0</v>
      </c>
      <c r="N40" s="54">
        <f>+MAX(N8:N35)</f>
        <v>0</v>
      </c>
    </row>
    <row r="41" spans="1:14" ht="15.75" thickBot="1" x14ac:dyDescent="0.3">
      <c r="A41" s="63" t="s">
        <v>22</v>
      </c>
      <c r="B41" s="12">
        <f t="shared" ref="B41:K41" si="3">IF(ISERROR(STDEV(B8:B35)),"",STDEV(B8:B35))</f>
        <v>0.13314554926230124</v>
      </c>
      <c r="C41" s="12">
        <f t="shared" si="3"/>
        <v>1.7716226905500954E-2</v>
      </c>
      <c r="D41" s="12">
        <f t="shared" si="3"/>
        <v>2.3489049570713781E-3</v>
      </c>
      <c r="E41" s="12">
        <f t="shared" si="3"/>
        <v>1.8432753155426602E-2</v>
      </c>
      <c r="F41" s="12">
        <f t="shared" si="3"/>
        <v>0.12312706238704585</v>
      </c>
      <c r="G41" s="12">
        <f t="shared" si="3"/>
        <v>4.6092463160489219</v>
      </c>
      <c r="H41" s="12">
        <f t="shared" si="3"/>
        <v>3.115071279665067</v>
      </c>
      <c r="I41" s="12">
        <f t="shared" si="3"/>
        <v>4.0699944099906085E-2</v>
      </c>
      <c r="J41" s="12">
        <f t="shared" si="3"/>
        <v>2.543319082944907E-2</v>
      </c>
      <c r="K41" s="64">
        <f t="shared" si="3"/>
        <v>2.2542672174710243</v>
      </c>
      <c r="L41" s="6"/>
      <c r="M41" s="55" t="str">
        <f>IF(ISERROR(STDEV(M8:M35)),"",STDEV(M8:M35))</f>
        <v/>
      </c>
      <c r="N41" s="56" t="str">
        <f>IF(ISERROR(STDEV(N8:N35)),"",STDEV(N8:N35))</f>
        <v/>
      </c>
    </row>
    <row r="42" spans="1:14" ht="8.25" customHeight="1" x14ac:dyDescent="0.25">
      <c r="A42" s="9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</row>
    <row r="43" spans="1:14" x14ac:dyDescent="0.25">
      <c r="A43" s="11" t="s">
        <v>23</v>
      </c>
      <c r="B43" s="101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3"/>
    </row>
    <row r="44" spans="1:14" x14ac:dyDescent="0.25">
      <c r="A44" s="9"/>
      <c r="B44" s="104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6"/>
    </row>
    <row r="45" spans="1:14" x14ac:dyDescent="0.25">
      <c r="A45" s="9"/>
      <c r="B45" s="104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6"/>
    </row>
    <row r="46" spans="1:14" x14ac:dyDescent="0.25">
      <c r="A46" s="9"/>
      <c r="B46" s="104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6"/>
    </row>
    <row r="47" spans="1:14" x14ac:dyDescent="0.25">
      <c r="A47" s="9"/>
      <c r="B47" s="107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9"/>
    </row>
  </sheetData>
  <protectedRanges>
    <protectedRange sqref="A5:L5 A3:B4 L4" name="Rango1"/>
    <protectedRange sqref="C4:K4" name="Rango1_1"/>
    <protectedRange sqref="C3:L3" name="Rango1_2"/>
  </protectedRanges>
  <mergeCells count="9">
    <mergeCell ref="A36:K36"/>
    <mergeCell ref="B43:N47"/>
    <mergeCell ref="A1:N1"/>
    <mergeCell ref="A3:B3"/>
    <mergeCell ref="A4:B4"/>
    <mergeCell ref="A5:B5"/>
    <mergeCell ref="C5:D5"/>
    <mergeCell ref="C3:N3"/>
    <mergeCell ref="C4:N4"/>
  </mergeCells>
  <dataValidations count="3">
    <dataValidation type="list" allowBlank="1" showInputMessage="1" showErrorMessage="1" sqref="C5:D5">
      <formula1>regiones</formula1>
    </dataValidation>
    <dataValidation type="date" operator="greaterThan" allowBlank="1" showInputMessage="1" showErrorMessage="1" errorTitle="Error" error="Sólo formato de fecha, por ejemplo: 01/06/12 o 1-6-12." sqref="A8:A35">
      <formula1>40909</formula1>
    </dataValidation>
    <dataValidation type="decimal" allowBlank="1" showInputMessage="1" showErrorMessage="1" errorTitle="Error" error="El valor deberá estar entre 0 y 100" sqref="B8:F35 N8">
      <formula1>0</formula1>
      <formula2>100</formula2>
    </dataValidation>
  </dataValidations>
  <printOptions horizontalCentered="1" verticalCentered="1"/>
  <pageMargins left="0.70866141732283472" right="0.82677165354330717" top="0.47244094488188981" bottom="0.43307086614173229" header="0.31496062992125984" footer="0.31496062992125984"/>
  <pageSetup scale="73" orientation="landscape" r:id="rId1"/>
  <ignoredErrors>
    <ignoredError sqref="B38:N41 A8 A9:A35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showGridLines="0" view="pageBreakPreview" zoomScale="60" zoomScaleNormal="100" workbookViewId="0">
      <selection sqref="A1:K1"/>
    </sheetView>
  </sheetViews>
  <sheetFormatPr baseColWidth="10" defaultRowHeight="15" x14ac:dyDescent="0.25"/>
  <sheetData>
    <row r="1" spans="1:14" ht="32.25" customHeight="1" x14ac:dyDescent="0.25">
      <c r="A1" s="125" t="s">
        <v>28</v>
      </c>
      <c r="B1" s="126"/>
      <c r="C1" s="126"/>
      <c r="D1" s="126"/>
      <c r="E1" s="126"/>
      <c r="F1" s="126"/>
      <c r="G1" s="126"/>
      <c r="H1" s="126"/>
      <c r="I1" s="126"/>
      <c r="J1" s="126"/>
      <c r="K1" s="127"/>
    </row>
    <row r="2" spans="1:14" x14ac:dyDescent="0.25">
      <c r="A2" s="114" t="s">
        <v>1</v>
      </c>
      <c r="B2" s="128"/>
      <c r="C2" s="115" t="s">
        <v>27</v>
      </c>
      <c r="D2" s="115"/>
      <c r="E2" s="115"/>
      <c r="F2" s="115"/>
      <c r="G2" s="115"/>
      <c r="H2" s="115"/>
      <c r="I2" s="115"/>
      <c r="J2" s="115"/>
      <c r="K2" s="115"/>
    </row>
    <row r="3" spans="1:14" x14ac:dyDescent="0.25">
      <c r="A3" s="114" t="s">
        <v>2</v>
      </c>
      <c r="B3" s="128"/>
      <c r="C3" s="115" t="s">
        <v>26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</row>
    <row r="4" spans="1:14" x14ac:dyDescent="0.25">
      <c r="A4" s="114" t="s">
        <v>3</v>
      </c>
      <c r="B4" s="114"/>
      <c r="C4" s="115" t="s">
        <v>4</v>
      </c>
      <c r="D4" s="115"/>
      <c r="E4" s="16"/>
      <c r="F4" s="16"/>
      <c r="G4" s="16"/>
      <c r="H4" s="16"/>
      <c r="I4" s="16"/>
      <c r="J4" s="16"/>
      <c r="K4" s="16"/>
    </row>
    <row r="5" spans="1:14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85" t="s">
        <v>5</v>
      </c>
      <c r="B6" s="86" t="s">
        <v>6</v>
      </c>
      <c r="C6" s="86" t="s">
        <v>7</v>
      </c>
      <c r="D6" s="86" t="s">
        <v>8</v>
      </c>
      <c r="E6" s="87" t="s">
        <v>9</v>
      </c>
      <c r="F6" s="86" t="s">
        <v>10</v>
      </c>
      <c r="G6" s="86" t="s">
        <v>11</v>
      </c>
      <c r="H6" s="86" t="s">
        <v>12</v>
      </c>
      <c r="I6" s="86" t="s">
        <v>13</v>
      </c>
      <c r="J6" s="86" t="s">
        <v>14</v>
      </c>
      <c r="K6" s="88" t="s">
        <v>15</v>
      </c>
    </row>
    <row r="7" spans="1:14" x14ac:dyDescent="0.25">
      <c r="A7" s="22">
        <v>41306</v>
      </c>
      <c r="B7" s="23"/>
      <c r="C7" s="24"/>
      <c r="D7" s="24"/>
      <c r="E7" s="24"/>
      <c r="F7" s="25"/>
      <c r="G7" s="44">
        <v>271.4085</v>
      </c>
      <c r="H7" s="45">
        <v>11.0924</v>
      </c>
      <c r="I7" s="23"/>
      <c r="J7" s="25"/>
      <c r="K7" s="47">
        <v>4.5759999999999996</v>
      </c>
    </row>
    <row r="8" spans="1:14" x14ac:dyDescent="0.25">
      <c r="A8" s="26">
        <f>+A7+1</f>
        <v>41307</v>
      </c>
      <c r="B8" s="27"/>
      <c r="C8" s="21"/>
      <c r="D8" s="21"/>
      <c r="E8" s="21"/>
      <c r="F8" s="28"/>
      <c r="G8" s="43">
        <v>271.30270000000002</v>
      </c>
      <c r="H8" s="46">
        <v>12.0017</v>
      </c>
      <c r="I8" s="27"/>
      <c r="J8" s="28"/>
      <c r="K8" s="48">
        <v>4.4640000000000004</v>
      </c>
    </row>
    <row r="9" spans="1:14" x14ac:dyDescent="0.25">
      <c r="A9" s="26">
        <f>+A8+1</f>
        <v>41308</v>
      </c>
      <c r="B9" s="27"/>
      <c r="C9" s="21"/>
      <c r="D9" s="21"/>
      <c r="E9" s="21"/>
      <c r="F9" s="28"/>
      <c r="G9" s="43">
        <v>269.66840000000002</v>
      </c>
      <c r="H9" s="46">
        <v>11.610900000000001</v>
      </c>
      <c r="I9" s="27"/>
      <c r="J9" s="28"/>
      <c r="K9" s="48">
        <v>4.4889999999999999</v>
      </c>
    </row>
    <row r="10" spans="1:14" x14ac:dyDescent="0.25">
      <c r="A10" s="26">
        <f t="shared" ref="A10:A34" si="0">+A9+1</f>
        <v>41309</v>
      </c>
      <c r="B10" s="27"/>
      <c r="C10" s="21"/>
      <c r="D10" s="21"/>
      <c r="E10" s="21"/>
      <c r="F10" s="28"/>
      <c r="G10" s="43">
        <v>268.84719999999999</v>
      </c>
      <c r="H10" s="46">
        <v>10.3209</v>
      </c>
      <c r="I10" s="27"/>
      <c r="J10" s="28"/>
      <c r="K10" s="48">
        <v>5.5869999999999997</v>
      </c>
    </row>
    <row r="11" spans="1:14" x14ac:dyDescent="0.25">
      <c r="A11" s="26">
        <f t="shared" si="0"/>
        <v>41310</v>
      </c>
      <c r="B11" s="27"/>
      <c r="C11" s="21"/>
      <c r="D11" s="21"/>
      <c r="E11" s="21"/>
      <c r="F11" s="28"/>
      <c r="G11" s="43">
        <v>271.58890000000002</v>
      </c>
      <c r="H11" s="46">
        <v>10.8269</v>
      </c>
      <c r="I11" s="27"/>
      <c r="J11" s="28"/>
      <c r="K11" s="48">
        <v>5.2649999999999997</v>
      </c>
    </row>
    <row r="12" spans="1:14" x14ac:dyDescent="0.25">
      <c r="A12" s="26">
        <f t="shared" si="0"/>
        <v>41311</v>
      </c>
      <c r="B12" s="27"/>
      <c r="C12" s="21"/>
      <c r="D12" s="21"/>
      <c r="E12" s="21"/>
      <c r="F12" s="28"/>
      <c r="G12" s="43">
        <v>272.31740000000002</v>
      </c>
      <c r="H12" s="46">
        <v>3.9893000000000001</v>
      </c>
      <c r="I12" s="27"/>
      <c r="J12" s="28"/>
      <c r="K12" s="48">
        <v>3.6360000000000001</v>
      </c>
    </row>
    <row r="13" spans="1:14" x14ac:dyDescent="0.25">
      <c r="A13" s="26">
        <f t="shared" si="0"/>
        <v>41312</v>
      </c>
      <c r="B13" s="27"/>
      <c r="C13" s="21"/>
      <c r="D13" s="21"/>
      <c r="E13" s="21"/>
      <c r="F13" s="28"/>
      <c r="G13" s="43">
        <v>272.42599999999999</v>
      </c>
      <c r="H13" s="46">
        <v>4.4374000000000002</v>
      </c>
      <c r="I13" s="27"/>
      <c r="J13" s="28"/>
      <c r="K13" s="48">
        <v>4.2949999999999999</v>
      </c>
    </row>
    <row r="14" spans="1:14" x14ac:dyDescent="0.25">
      <c r="A14" s="26">
        <f t="shared" si="0"/>
        <v>41313</v>
      </c>
      <c r="B14" s="27"/>
      <c r="C14" s="21"/>
      <c r="D14" s="21"/>
      <c r="E14" s="21"/>
      <c r="F14" s="28"/>
      <c r="G14" s="43">
        <v>273.17</v>
      </c>
      <c r="H14" s="46">
        <v>4.8349000000000002</v>
      </c>
      <c r="I14" s="27"/>
      <c r="J14" s="28"/>
      <c r="K14" s="48">
        <v>4.3680000000000003</v>
      </c>
    </row>
    <row r="15" spans="1:14" x14ac:dyDescent="0.25">
      <c r="A15" s="26">
        <f t="shared" si="0"/>
        <v>41314</v>
      </c>
      <c r="B15" s="27"/>
      <c r="C15" s="21"/>
      <c r="D15" s="21"/>
      <c r="E15" s="21"/>
      <c r="F15" s="28"/>
      <c r="G15" s="43">
        <v>269.89879999999999</v>
      </c>
      <c r="H15" s="46">
        <v>5.5968</v>
      </c>
      <c r="I15" s="27"/>
      <c r="J15" s="28"/>
      <c r="K15" s="48">
        <v>4.7549999999999999</v>
      </c>
    </row>
    <row r="16" spans="1:14" x14ac:dyDescent="0.25">
      <c r="A16" s="26">
        <f t="shared" si="0"/>
        <v>41315</v>
      </c>
      <c r="B16" s="27"/>
      <c r="C16" s="21"/>
      <c r="D16" s="21"/>
      <c r="E16" s="21"/>
      <c r="F16" s="28"/>
      <c r="G16" s="43">
        <v>265.51580000000001</v>
      </c>
      <c r="H16" s="46">
        <v>5.9869000000000003</v>
      </c>
      <c r="I16" s="27"/>
      <c r="J16" s="28"/>
      <c r="K16" s="48">
        <v>4.4969999999999999</v>
      </c>
    </row>
    <row r="17" spans="1:11" x14ac:dyDescent="0.25">
      <c r="A17" s="26">
        <f t="shared" si="0"/>
        <v>41316</v>
      </c>
      <c r="B17" s="27"/>
      <c r="C17" s="21"/>
      <c r="D17" s="21"/>
      <c r="E17" s="21"/>
      <c r="F17" s="28"/>
      <c r="G17" s="43">
        <v>276.56470000000002</v>
      </c>
      <c r="H17" s="46">
        <v>5.4919000000000002</v>
      </c>
      <c r="I17" s="27"/>
      <c r="J17" s="28"/>
      <c r="K17" s="48">
        <v>4.9249999999999998</v>
      </c>
    </row>
    <row r="18" spans="1:11" x14ac:dyDescent="0.25">
      <c r="A18" s="26">
        <f t="shared" si="0"/>
        <v>41317</v>
      </c>
      <c r="B18" s="27"/>
      <c r="C18" s="21"/>
      <c r="D18" s="21"/>
      <c r="E18" s="21"/>
      <c r="F18" s="28"/>
      <c r="G18" s="43">
        <v>276.51960000000003</v>
      </c>
      <c r="H18" s="46">
        <v>5.8916000000000004</v>
      </c>
      <c r="I18" s="27"/>
      <c r="J18" s="28"/>
      <c r="K18" s="48">
        <v>3.9340000000000002</v>
      </c>
    </row>
    <row r="19" spans="1:11" x14ac:dyDescent="0.25">
      <c r="A19" s="26">
        <f t="shared" si="0"/>
        <v>41318</v>
      </c>
      <c r="B19" s="27"/>
      <c r="C19" s="21"/>
      <c r="D19" s="21"/>
      <c r="E19" s="21"/>
      <c r="F19" s="28"/>
      <c r="G19" s="43">
        <v>275.44060000000002</v>
      </c>
      <c r="H19" s="46">
        <v>6.1262999999999996</v>
      </c>
      <c r="I19" s="27"/>
      <c r="J19" s="28"/>
      <c r="K19" s="48">
        <v>0.161</v>
      </c>
    </row>
    <row r="20" spans="1:11" x14ac:dyDescent="0.25">
      <c r="A20" s="26">
        <f t="shared" si="0"/>
        <v>41319</v>
      </c>
      <c r="B20" s="27"/>
      <c r="C20" s="21"/>
      <c r="D20" s="21"/>
      <c r="E20" s="21"/>
      <c r="F20" s="28"/>
      <c r="G20" s="43">
        <v>274.59059999999999</v>
      </c>
      <c r="H20" s="46">
        <v>7.1448999999999998</v>
      </c>
      <c r="I20" s="27"/>
      <c r="J20" s="28"/>
      <c r="K20" s="48">
        <v>0.161</v>
      </c>
    </row>
    <row r="21" spans="1:11" x14ac:dyDescent="0.25">
      <c r="A21" s="26">
        <f t="shared" si="0"/>
        <v>41320</v>
      </c>
      <c r="B21" s="27"/>
      <c r="C21" s="21"/>
      <c r="D21" s="21"/>
      <c r="E21" s="21"/>
      <c r="F21" s="28"/>
      <c r="G21" s="43">
        <v>273.2244</v>
      </c>
      <c r="H21" s="46">
        <v>7.9442000000000004</v>
      </c>
      <c r="I21" s="27"/>
      <c r="J21" s="28"/>
      <c r="K21" s="48">
        <v>0.158</v>
      </c>
    </row>
    <row r="22" spans="1:11" x14ac:dyDescent="0.25">
      <c r="A22" s="26">
        <f t="shared" si="0"/>
        <v>41321</v>
      </c>
      <c r="B22" s="27"/>
      <c r="C22" s="21"/>
      <c r="D22" s="21"/>
      <c r="E22" s="21"/>
      <c r="F22" s="28"/>
      <c r="G22" s="43">
        <v>273.91030000000001</v>
      </c>
      <c r="H22" s="46">
        <v>6.6477000000000004</v>
      </c>
      <c r="I22" s="27"/>
      <c r="J22" s="28"/>
      <c r="K22" s="48">
        <v>0.156</v>
      </c>
    </row>
    <row r="23" spans="1:11" x14ac:dyDescent="0.25">
      <c r="A23" s="26">
        <f t="shared" si="0"/>
        <v>41322</v>
      </c>
      <c r="B23" s="27"/>
      <c r="C23" s="21"/>
      <c r="D23" s="21"/>
      <c r="E23" s="21"/>
      <c r="F23" s="28"/>
      <c r="G23" s="43">
        <v>273.17570000000001</v>
      </c>
      <c r="H23" s="46">
        <v>6.7232000000000003</v>
      </c>
      <c r="I23" s="27"/>
      <c r="J23" s="28"/>
      <c r="K23" s="48">
        <v>0.16300000000000001</v>
      </c>
    </row>
    <row r="24" spans="1:11" x14ac:dyDescent="0.25">
      <c r="A24" s="26">
        <f t="shared" si="0"/>
        <v>41323</v>
      </c>
      <c r="B24" s="27"/>
      <c r="C24" s="21"/>
      <c r="D24" s="21"/>
      <c r="E24" s="21"/>
      <c r="F24" s="28"/>
      <c r="G24" s="43">
        <v>274.40609999999998</v>
      </c>
      <c r="H24" s="46">
        <v>7.0355999999999996</v>
      </c>
      <c r="I24" s="27"/>
      <c r="J24" s="28"/>
      <c r="K24" s="48">
        <v>0.16900000000000001</v>
      </c>
    </row>
    <row r="25" spans="1:11" x14ac:dyDescent="0.25">
      <c r="A25" s="26">
        <f t="shared" si="0"/>
        <v>41324</v>
      </c>
      <c r="B25" s="27"/>
      <c r="C25" s="21"/>
      <c r="D25" s="21"/>
      <c r="E25" s="21"/>
      <c r="F25" s="28"/>
      <c r="G25" s="43">
        <v>273.60050000000001</v>
      </c>
      <c r="H25" s="46">
        <v>6.6997</v>
      </c>
      <c r="I25" s="27"/>
      <c r="J25" s="28"/>
      <c r="K25" s="48">
        <v>0.17199999999999999</v>
      </c>
    </row>
    <row r="26" spans="1:11" x14ac:dyDescent="0.25">
      <c r="A26" s="26">
        <f t="shared" si="0"/>
        <v>41325</v>
      </c>
      <c r="B26" s="27"/>
      <c r="C26" s="21"/>
      <c r="D26" s="21"/>
      <c r="E26" s="21"/>
      <c r="F26" s="28"/>
      <c r="G26" s="43">
        <v>277.16640000000001</v>
      </c>
      <c r="H26" s="46">
        <v>22.0425</v>
      </c>
      <c r="I26" s="27"/>
      <c r="J26" s="28"/>
      <c r="K26" s="48">
        <v>0.16700000000000001</v>
      </c>
    </row>
    <row r="27" spans="1:11" x14ac:dyDescent="0.25">
      <c r="A27" s="26">
        <f t="shared" si="0"/>
        <v>41326</v>
      </c>
      <c r="B27" s="27"/>
      <c r="C27" s="21"/>
      <c r="D27" s="21"/>
      <c r="E27" s="21"/>
      <c r="F27" s="28"/>
      <c r="G27" s="43">
        <v>278.46379999999999</v>
      </c>
      <c r="H27" s="46">
        <v>9.6410999999999998</v>
      </c>
      <c r="I27" s="27"/>
      <c r="J27" s="28"/>
      <c r="K27" s="48">
        <v>0.17199999999999999</v>
      </c>
    </row>
    <row r="28" spans="1:11" x14ac:dyDescent="0.25">
      <c r="A28" s="26">
        <f t="shared" si="0"/>
        <v>41327</v>
      </c>
      <c r="B28" s="27"/>
      <c r="C28" s="21"/>
      <c r="D28" s="21"/>
      <c r="E28" s="21"/>
      <c r="F28" s="28"/>
      <c r="G28" s="43">
        <v>275.69479999999999</v>
      </c>
      <c r="H28" s="46">
        <v>12.1403</v>
      </c>
      <c r="I28" s="27"/>
      <c r="J28" s="28"/>
      <c r="K28" s="48">
        <v>0.16500000000000001</v>
      </c>
    </row>
    <row r="29" spans="1:11" x14ac:dyDescent="0.25">
      <c r="A29" s="26">
        <f t="shared" si="0"/>
        <v>41328</v>
      </c>
      <c r="B29" s="27"/>
      <c r="C29" s="21"/>
      <c r="D29" s="21"/>
      <c r="E29" s="21"/>
      <c r="F29" s="28"/>
      <c r="G29" s="43">
        <v>271.88639999999998</v>
      </c>
      <c r="H29" s="46">
        <v>9.7225000000000001</v>
      </c>
      <c r="I29" s="27"/>
      <c r="J29" s="28"/>
      <c r="K29" s="48">
        <v>0.1</v>
      </c>
    </row>
    <row r="30" spans="1:11" x14ac:dyDescent="0.25">
      <c r="A30" s="26">
        <f t="shared" si="0"/>
        <v>41329</v>
      </c>
      <c r="B30" s="27"/>
      <c r="C30" s="21"/>
      <c r="D30" s="21"/>
      <c r="E30" s="21"/>
      <c r="F30" s="28"/>
      <c r="G30" s="43">
        <v>271.16219999999998</v>
      </c>
      <c r="H30" s="46">
        <v>8.2529000000000003</v>
      </c>
      <c r="I30" s="27"/>
      <c r="J30" s="28"/>
      <c r="K30" s="48">
        <v>0.10100000000000001</v>
      </c>
    </row>
    <row r="31" spans="1:11" x14ac:dyDescent="0.25">
      <c r="A31" s="26">
        <f t="shared" si="0"/>
        <v>41330</v>
      </c>
      <c r="B31" s="27"/>
      <c r="C31" s="21"/>
      <c r="D31" s="21"/>
      <c r="E31" s="21"/>
      <c r="F31" s="28"/>
      <c r="G31" s="43">
        <v>271.47019999999998</v>
      </c>
      <c r="H31" s="46">
        <v>8.5639000000000003</v>
      </c>
      <c r="I31" s="27"/>
      <c r="J31" s="28"/>
      <c r="K31" s="48">
        <v>0.10199999999999999</v>
      </c>
    </row>
    <row r="32" spans="1:11" x14ac:dyDescent="0.25">
      <c r="A32" s="26">
        <f t="shared" si="0"/>
        <v>41331</v>
      </c>
      <c r="B32" s="27"/>
      <c r="C32" s="21"/>
      <c r="D32" s="21"/>
      <c r="E32" s="21"/>
      <c r="F32" s="28"/>
      <c r="G32" s="43">
        <v>270.6062</v>
      </c>
      <c r="H32" s="46">
        <v>5.6994999999999996</v>
      </c>
      <c r="I32" s="27"/>
      <c r="J32" s="28"/>
      <c r="K32" s="48">
        <v>0.10100000000000001</v>
      </c>
    </row>
    <row r="33" spans="1:11" x14ac:dyDescent="0.25">
      <c r="A33" s="26">
        <f t="shared" si="0"/>
        <v>41332</v>
      </c>
      <c r="B33" s="27"/>
      <c r="C33" s="21"/>
      <c r="D33" s="21"/>
      <c r="E33" s="21"/>
      <c r="F33" s="28"/>
      <c r="G33" s="43">
        <v>272.64</v>
      </c>
      <c r="H33" s="46">
        <v>5.907</v>
      </c>
      <c r="I33" s="27"/>
      <c r="J33" s="28"/>
      <c r="K33" s="48">
        <v>0.10100000000000001</v>
      </c>
    </row>
    <row r="34" spans="1:11" ht="15.75" thickBot="1" x14ac:dyDescent="0.3">
      <c r="A34" s="74">
        <f t="shared" si="0"/>
        <v>41333</v>
      </c>
      <c r="B34" s="89"/>
      <c r="C34" s="90"/>
      <c r="D34" s="90"/>
      <c r="E34" s="90"/>
      <c r="F34" s="91"/>
      <c r="G34" s="92">
        <v>270.5849</v>
      </c>
      <c r="H34" s="93">
        <v>4.7557</v>
      </c>
      <c r="I34" s="89"/>
      <c r="J34" s="91"/>
      <c r="K34" s="94">
        <v>9.7000000000000003E-2</v>
      </c>
    </row>
    <row r="35" spans="1:11" x14ac:dyDescent="0.25">
      <c r="A35" s="84"/>
      <c r="B35" s="84"/>
      <c r="C35" s="84"/>
      <c r="D35" s="84"/>
      <c r="E35" s="84"/>
      <c r="F35" s="84"/>
      <c r="G35" s="84"/>
      <c r="H35" s="84"/>
      <c r="I35" s="84"/>
      <c r="J35" s="84"/>
      <c r="K35" s="84"/>
    </row>
    <row r="36" spans="1:11" ht="15.75" thickBot="1" x14ac:dyDescent="0.3">
      <c r="A36" s="95" t="s">
        <v>21</v>
      </c>
      <c r="B36" s="12"/>
      <c r="C36" s="29"/>
      <c r="D36" s="29"/>
      <c r="E36" s="29"/>
      <c r="F36" s="29"/>
      <c r="G36" s="29">
        <f>+MAX(G7:G34)</f>
        <v>278.46379999999999</v>
      </c>
      <c r="H36" s="29">
        <f>+MAX(H7:H34)</f>
        <v>22.0425</v>
      </c>
      <c r="I36" s="29"/>
      <c r="J36" s="29"/>
      <c r="K36" s="64">
        <f>+MAX(K7:K34)</f>
        <v>5.5869999999999997</v>
      </c>
    </row>
    <row r="37" spans="1:11" x14ac:dyDescent="0.25">
      <c r="A37" s="9"/>
      <c r="B37" s="10"/>
      <c r="C37" s="10"/>
      <c r="D37" s="10"/>
      <c r="E37" s="10"/>
      <c r="F37" s="10"/>
      <c r="G37" s="10"/>
      <c r="H37" s="10"/>
      <c r="I37" s="10"/>
      <c r="J37" s="10"/>
      <c r="K37" s="10"/>
    </row>
    <row r="38" spans="1:11" x14ac:dyDescent="0.25">
      <c r="A38" s="11" t="s">
        <v>23</v>
      </c>
      <c r="B38" s="116"/>
      <c r="C38" s="117"/>
      <c r="D38" s="117"/>
      <c r="E38" s="117"/>
      <c r="F38" s="117"/>
      <c r="G38" s="117"/>
      <c r="H38" s="117"/>
      <c r="I38" s="117"/>
      <c r="J38" s="117"/>
      <c r="K38" s="118"/>
    </row>
    <row r="39" spans="1:11" x14ac:dyDescent="0.25">
      <c r="A39" s="9"/>
      <c r="B39" s="119"/>
      <c r="C39" s="120"/>
      <c r="D39" s="120"/>
      <c r="E39" s="120"/>
      <c r="F39" s="120"/>
      <c r="G39" s="120"/>
      <c r="H39" s="120"/>
      <c r="I39" s="120"/>
      <c r="J39" s="120"/>
      <c r="K39" s="121"/>
    </row>
    <row r="40" spans="1:11" x14ac:dyDescent="0.25">
      <c r="A40" s="9"/>
      <c r="B40" s="119"/>
      <c r="C40" s="120"/>
      <c r="D40" s="120"/>
      <c r="E40" s="120"/>
      <c r="F40" s="120"/>
      <c r="G40" s="120"/>
      <c r="H40" s="120"/>
      <c r="I40" s="120"/>
      <c r="J40" s="120"/>
      <c r="K40" s="121"/>
    </row>
    <row r="41" spans="1:11" x14ac:dyDescent="0.25">
      <c r="A41" s="9"/>
      <c r="B41" s="119"/>
      <c r="C41" s="120"/>
      <c r="D41" s="120"/>
      <c r="E41" s="120"/>
      <c r="F41" s="120"/>
      <c r="G41" s="120"/>
      <c r="H41" s="120"/>
      <c r="I41" s="120"/>
      <c r="J41" s="120"/>
      <c r="K41" s="121"/>
    </row>
    <row r="42" spans="1:11" x14ac:dyDescent="0.25">
      <c r="A42" s="9"/>
      <c r="B42" s="122"/>
      <c r="C42" s="123"/>
      <c r="D42" s="123"/>
      <c r="E42" s="123"/>
      <c r="F42" s="123"/>
      <c r="G42" s="123"/>
      <c r="H42" s="123"/>
      <c r="I42" s="123"/>
      <c r="J42" s="123"/>
      <c r="K42" s="124"/>
    </row>
  </sheetData>
  <protectedRanges>
    <protectedRange sqref="A2:B4" name="Rango1"/>
    <protectedRange sqref="C4:K4" name="Rango1_1"/>
    <protectedRange sqref="C2:K2" name="Rango1_1_1"/>
    <protectedRange sqref="L3" name="Rango1_3"/>
    <protectedRange sqref="C3:K3" name="Rango1_1_2"/>
  </protectedRanges>
  <mergeCells count="8">
    <mergeCell ref="B38:K42"/>
    <mergeCell ref="A1:K1"/>
    <mergeCell ref="A2:B2"/>
    <mergeCell ref="C2:K2"/>
    <mergeCell ref="A3:B3"/>
    <mergeCell ref="C3:N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4">
      <formula1>40909</formula1>
    </dataValidation>
    <dataValidation type="decimal" allowBlank="1" showInputMessage="1" showErrorMessage="1" errorTitle="Error" error="El valor tiene que estar entre 0 y 100" sqref="B7:F34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1" max="1048575" man="1"/>
  </colBreaks>
  <ignoredErrors>
    <ignoredError sqref="A8:A34" unlocked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showGridLines="0" tabSelected="1" view="pageBreakPreview" topLeftCell="A12" zoomScale="60" zoomScaleNormal="100" workbookViewId="0">
      <selection activeCell="E20" sqref="E20"/>
    </sheetView>
  </sheetViews>
  <sheetFormatPr baseColWidth="10" defaultRowHeight="15" x14ac:dyDescent="0.25"/>
  <sheetData>
    <row r="1" spans="1:14" ht="32.25" customHeight="1" x14ac:dyDescent="0.25">
      <c r="A1" s="138" t="s">
        <v>29</v>
      </c>
      <c r="B1" s="139"/>
      <c r="C1" s="139"/>
      <c r="D1" s="139"/>
      <c r="E1" s="139"/>
      <c r="F1" s="139"/>
      <c r="G1" s="139"/>
      <c r="H1" s="139"/>
      <c r="I1" s="139"/>
      <c r="J1" s="139"/>
      <c r="K1" s="140"/>
    </row>
    <row r="2" spans="1:14" x14ac:dyDescent="0.25">
      <c r="A2" s="114" t="s">
        <v>1</v>
      </c>
      <c r="B2" s="128"/>
      <c r="C2" s="115" t="s">
        <v>27</v>
      </c>
      <c r="D2" s="115"/>
      <c r="E2" s="115"/>
      <c r="F2" s="115"/>
      <c r="G2" s="115"/>
      <c r="H2" s="115"/>
      <c r="I2" s="115"/>
      <c r="J2" s="115"/>
      <c r="K2" s="115"/>
    </row>
    <row r="3" spans="1:14" x14ac:dyDescent="0.25">
      <c r="A3" s="114" t="s">
        <v>2</v>
      </c>
      <c r="B3" s="128"/>
      <c r="C3" s="115" t="s">
        <v>26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</row>
    <row r="4" spans="1:14" x14ac:dyDescent="0.25">
      <c r="A4" s="114" t="s">
        <v>3</v>
      </c>
      <c r="B4" s="114"/>
      <c r="C4" s="115" t="s">
        <v>4</v>
      </c>
      <c r="D4" s="115"/>
      <c r="E4" s="16"/>
      <c r="F4" s="16"/>
      <c r="G4" s="16"/>
      <c r="H4" s="16"/>
      <c r="I4" s="16"/>
      <c r="J4" s="16"/>
      <c r="K4" s="16"/>
    </row>
    <row r="5" spans="1:14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70" t="s">
        <v>5</v>
      </c>
      <c r="B6" s="96" t="s">
        <v>6</v>
      </c>
      <c r="C6" s="96" t="s">
        <v>7</v>
      </c>
      <c r="D6" s="96" t="s">
        <v>8</v>
      </c>
      <c r="E6" s="97" t="s">
        <v>9</v>
      </c>
      <c r="F6" s="96" t="s">
        <v>10</v>
      </c>
      <c r="G6" s="96" t="s">
        <v>11</v>
      </c>
      <c r="H6" s="96" t="s">
        <v>12</v>
      </c>
      <c r="I6" s="96" t="s">
        <v>13</v>
      </c>
      <c r="J6" s="96" t="s">
        <v>14</v>
      </c>
      <c r="K6" s="98" t="s">
        <v>15</v>
      </c>
    </row>
    <row r="7" spans="1:14" x14ac:dyDescent="0.25">
      <c r="A7" s="22">
        <v>41306</v>
      </c>
      <c r="B7" s="23"/>
      <c r="C7" s="24"/>
      <c r="D7" s="24"/>
      <c r="E7" s="24"/>
      <c r="F7" s="25"/>
      <c r="G7" s="44">
        <v>264.887</v>
      </c>
      <c r="H7" s="45">
        <v>10.77</v>
      </c>
      <c r="I7" s="23"/>
      <c r="J7" s="25"/>
      <c r="K7" s="47">
        <v>1.39</v>
      </c>
    </row>
    <row r="8" spans="1:14" x14ac:dyDescent="0.25">
      <c r="A8" s="26">
        <f>+A7+1</f>
        <v>41307</v>
      </c>
      <c r="B8" s="27"/>
      <c r="C8" s="21"/>
      <c r="D8" s="21"/>
      <c r="E8" s="21"/>
      <c r="F8" s="28"/>
      <c r="G8" s="43">
        <v>264.69900000000001</v>
      </c>
      <c r="H8" s="46">
        <v>11.209</v>
      </c>
      <c r="I8" s="27"/>
      <c r="J8" s="28"/>
      <c r="K8" s="48">
        <v>1.768</v>
      </c>
    </row>
    <row r="9" spans="1:14" x14ac:dyDescent="0.25">
      <c r="A9" s="26">
        <f>+A8+1</f>
        <v>41308</v>
      </c>
      <c r="B9" s="27"/>
      <c r="C9" s="21"/>
      <c r="D9" s="21"/>
      <c r="E9" s="21"/>
      <c r="F9" s="28"/>
      <c r="G9" s="43">
        <v>262.80160000000001</v>
      </c>
      <c r="H9" s="46">
        <v>10.782999999999999</v>
      </c>
      <c r="I9" s="27"/>
      <c r="J9" s="28"/>
      <c r="K9" s="48">
        <v>1.7709999999999999</v>
      </c>
    </row>
    <row r="10" spans="1:14" x14ac:dyDescent="0.25">
      <c r="A10" s="26">
        <f t="shared" ref="A10:A34" si="0">+A9+1</f>
        <v>41309</v>
      </c>
      <c r="B10" s="27"/>
      <c r="C10" s="21"/>
      <c r="D10" s="21"/>
      <c r="E10" s="21"/>
      <c r="F10" s="28"/>
      <c r="G10" s="43">
        <v>196.3552</v>
      </c>
      <c r="H10" s="46">
        <v>6.2770000000000001</v>
      </c>
      <c r="I10" s="27"/>
      <c r="J10" s="28"/>
      <c r="K10" s="48">
        <v>2.0830000000000002</v>
      </c>
    </row>
    <row r="11" spans="1:14" x14ac:dyDescent="0.25">
      <c r="A11" s="26">
        <f t="shared" si="0"/>
        <v>41310</v>
      </c>
      <c r="B11" s="27"/>
      <c r="C11" s="21"/>
      <c r="D11" s="21"/>
      <c r="E11" s="21"/>
      <c r="F11" s="28"/>
      <c r="G11" s="43">
        <v>197.44460000000001</v>
      </c>
      <c r="H11" s="46">
        <v>1.621</v>
      </c>
      <c r="I11" s="27"/>
      <c r="J11" s="28"/>
      <c r="K11" s="48">
        <v>0.60899999999999999</v>
      </c>
    </row>
    <row r="12" spans="1:14" x14ac:dyDescent="0.25">
      <c r="A12" s="26">
        <f t="shared" si="0"/>
        <v>41311</v>
      </c>
      <c r="B12" s="27"/>
      <c r="C12" s="21"/>
      <c r="D12" s="21"/>
      <c r="E12" s="21"/>
      <c r="F12" s="28"/>
      <c r="G12" s="43">
        <v>264.23360000000002</v>
      </c>
      <c r="H12" s="46">
        <v>0</v>
      </c>
      <c r="I12" s="27"/>
      <c r="J12" s="28"/>
      <c r="K12" s="48">
        <v>0.25800000000000001</v>
      </c>
    </row>
    <row r="13" spans="1:14" x14ac:dyDescent="0.25">
      <c r="A13" s="26">
        <f t="shared" si="0"/>
        <v>41312</v>
      </c>
      <c r="B13" s="27"/>
      <c r="C13" s="21"/>
      <c r="D13" s="21"/>
      <c r="E13" s="21"/>
      <c r="F13" s="28"/>
      <c r="G13" s="43">
        <v>264.57490000000001</v>
      </c>
      <c r="H13" s="46">
        <v>0.38800000000000001</v>
      </c>
      <c r="I13" s="27"/>
      <c r="J13" s="28"/>
      <c r="K13" s="48">
        <v>1.4870000000000001</v>
      </c>
    </row>
    <row r="14" spans="1:14" x14ac:dyDescent="0.25">
      <c r="A14" s="26">
        <f t="shared" si="0"/>
        <v>41313</v>
      </c>
      <c r="B14" s="27"/>
      <c r="C14" s="21"/>
      <c r="D14" s="21"/>
      <c r="E14" s="21"/>
      <c r="F14" s="28"/>
      <c r="G14" s="43">
        <v>264.93040000000002</v>
      </c>
      <c r="H14" s="46">
        <v>0.97</v>
      </c>
      <c r="I14" s="27"/>
      <c r="J14" s="28"/>
      <c r="K14" s="48">
        <v>1.6120000000000001</v>
      </c>
    </row>
    <row r="15" spans="1:14" x14ac:dyDescent="0.25">
      <c r="A15" s="26">
        <f t="shared" si="0"/>
        <v>41314</v>
      </c>
      <c r="B15" s="27"/>
      <c r="C15" s="21"/>
      <c r="D15" s="21"/>
      <c r="E15" s="21"/>
      <c r="F15" s="28"/>
      <c r="G15" s="43">
        <v>259.31060000000002</v>
      </c>
      <c r="H15" s="46">
        <v>0</v>
      </c>
      <c r="I15" s="27"/>
      <c r="J15" s="28"/>
      <c r="K15" s="48">
        <v>0.93899999999999995</v>
      </c>
    </row>
    <row r="16" spans="1:14" x14ac:dyDescent="0.25">
      <c r="A16" s="26">
        <f t="shared" si="0"/>
        <v>41315</v>
      </c>
      <c r="B16" s="27"/>
      <c r="C16" s="21"/>
      <c r="D16" s="21"/>
      <c r="E16" s="21"/>
      <c r="F16" s="28"/>
      <c r="G16" s="43">
        <v>256.1121</v>
      </c>
      <c r="H16" s="46">
        <v>1.915</v>
      </c>
      <c r="I16" s="27"/>
      <c r="J16" s="28"/>
      <c r="K16" s="48">
        <v>1.6659999999999999</v>
      </c>
    </row>
    <row r="17" spans="1:11" x14ac:dyDescent="0.25">
      <c r="A17" s="26">
        <f t="shared" si="0"/>
        <v>41316</v>
      </c>
      <c r="B17" s="27"/>
      <c r="C17" s="21"/>
      <c r="D17" s="21"/>
      <c r="E17" s="21"/>
      <c r="F17" s="28"/>
      <c r="G17" s="43">
        <v>260.22059999999999</v>
      </c>
      <c r="H17" s="46">
        <v>2.7410000000000001</v>
      </c>
      <c r="I17" s="27"/>
      <c r="J17" s="28"/>
      <c r="K17" s="48">
        <v>1.6180000000000001</v>
      </c>
    </row>
    <row r="18" spans="1:11" x14ac:dyDescent="0.25">
      <c r="A18" s="26">
        <f t="shared" si="0"/>
        <v>41317</v>
      </c>
      <c r="B18" s="27"/>
      <c r="C18" s="21"/>
      <c r="D18" s="21"/>
      <c r="E18" s="21"/>
      <c r="F18" s="28"/>
      <c r="G18" s="43">
        <v>271.83580000000001</v>
      </c>
      <c r="H18" s="46">
        <v>0</v>
      </c>
      <c r="I18" s="27"/>
      <c r="J18" s="28"/>
      <c r="K18" s="48">
        <v>0</v>
      </c>
    </row>
    <row r="19" spans="1:11" x14ac:dyDescent="0.25">
      <c r="A19" s="26">
        <f t="shared" si="0"/>
        <v>41318</v>
      </c>
      <c r="B19" s="27"/>
      <c r="C19" s="21"/>
      <c r="D19" s="21"/>
      <c r="E19" s="21"/>
      <c r="F19" s="28"/>
      <c r="G19" s="43">
        <v>269.46359999999999</v>
      </c>
      <c r="H19" s="46">
        <v>2.8290000000000002</v>
      </c>
      <c r="I19" s="27"/>
      <c r="J19" s="28"/>
      <c r="K19" s="48">
        <v>0.11899999999999999</v>
      </c>
    </row>
    <row r="20" spans="1:11" x14ac:dyDescent="0.25">
      <c r="A20" s="26">
        <f t="shared" si="0"/>
        <v>41319</v>
      </c>
      <c r="B20" s="27"/>
      <c r="C20" s="21"/>
      <c r="D20" s="21"/>
      <c r="E20" s="21"/>
      <c r="F20" s="28"/>
      <c r="G20" s="43">
        <v>268.87419999999997</v>
      </c>
      <c r="H20" s="46">
        <v>2.8290000000000002</v>
      </c>
      <c r="I20" s="27"/>
      <c r="J20" s="28"/>
      <c r="K20" s="48">
        <v>0.11899999999999999</v>
      </c>
    </row>
    <row r="21" spans="1:11" x14ac:dyDescent="0.25">
      <c r="A21" s="26">
        <f t="shared" si="0"/>
        <v>41320</v>
      </c>
      <c r="B21" s="27"/>
      <c r="C21" s="21"/>
      <c r="D21" s="21"/>
      <c r="E21" s="21"/>
      <c r="F21" s="28"/>
      <c r="G21" s="43">
        <v>268.13209999999998</v>
      </c>
      <c r="H21" s="46">
        <v>4.8499999999999996</v>
      </c>
      <c r="I21" s="27"/>
      <c r="J21" s="28"/>
      <c r="K21" s="48">
        <v>0.11700000000000001</v>
      </c>
    </row>
    <row r="22" spans="1:11" x14ac:dyDescent="0.25">
      <c r="A22" s="26">
        <f t="shared" si="0"/>
        <v>41321</v>
      </c>
      <c r="B22" s="27"/>
      <c r="C22" s="21"/>
      <c r="D22" s="21"/>
      <c r="E22" s="21"/>
      <c r="F22" s="28"/>
      <c r="G22" s="43">
        <v>268.99459999999999</v>
      </c>
      <c r="H22" s="46">
        <v>4.03</v>
      </c>
      <c r="I22" s="27"/>
      <c r="J22" s="28"/>
      <c r="K22" s="48">
        <v>0.123</v>
      </c>
    </row>
    <row r="23" spans="1:11" x14ac:dyDescent="0.25">
      <c r="A23" s="26">
        <f t="shared" si="0"/>
        <v>41322</v>
      </c>
      <c r="B23" s="27"/>
      <c r="C23" s="21"/>
      <c r="D23" s="21"/>
      <c r="E23" s="21"/>
      <c r="F23" s="28"/>
      <c r="G23" s="43">
        <v>266.41039999999998</v>
      </c>
      <c r="H23" s="46">
        <v>2.347</v>
      </c>
      <c r="I23" s="27"/>
      <c r="J23" s="28"/>
      <c r="K23" s="48">
        <v>0.123</v>
      </c>
    </row>
    <row r="24" spans="1:11" x14ac:dyDescent="0.25">
      <c r="A24" s="26">
        <f t="shared" si="0"/>
        <v>41323</v>
      </c>
      <c r="B24" s="27"/>
      <c r="C24" s="21"/>
      <c r="D24" s="21"/>
      <c r="E24" s="21"/>
      <c r="F24" s="28"/>
      <c r="G24" s="43">
        <v>269.0077</v>
      </c>
      <c r="H24" s="46">
        <v>3.2360000000000002</v>
      </c>
      <c r="I24" s="27"/>
      <c r="J24" s="28"/>
      <c r="K24" s="48">
        <v>0.125</v>
      </c>
    </row>
    <row r="25" spans="1:11" x14ac:dyDescent="0.25">
      <c r="A25" s="26">
        <f t="shared" si="0"/>
        <v>41324</v>
      </c>
      <c r="B25" s="27"/>
      <c r="C25" s="21"/>
      <c r="D25" s="21"/>
      <c r="E25" s="21"/>
      <c r="F25" s="28"/>
      <c r="G25" s="43">
        <v>268.91430000000003</v>
      </c>
      <c r="H25" s="46">
        <v>1.546</v>
      </c>
      <c r="I25" s="27"/>
      <c r="J25" s="28"/>
      <c r="K25" s="48">
        <v>0.128</v>
      </c>
    </row>
    <row r="26" spans="1:11" x14ac:dyDescent="0.25">
      <c r="A26" s="26">
        <f t="shared" si="0"/>
        <v>41325</v>
      </c>
      <c r="B26" s="27"/>
      <c r="C26" s="21"/>
      <c r="D26" s="21"/>
      <c r="E26" s="21"/>
      <c r="F26" s="28"/>
      <c r="G26" s="43">
        <v>269.6259</v>
      </c>
      <c r="H26" s="46">
        <v>1.921</v>
      </c>
      <c r="I26" s="27"/>
      <c r="J26" s="28"/>
      <c r="K26" s="48">
        <v>0.13200000000000001</v>
      </c>
    </row>
    <row r="27" spans="1:11" x14ac:dyDescent="0.25">
      <c r="A27" s="26">
        <f t="shared" si="0"/>
        <v>41326</v>
      </c>
      <c r="B27" s="27"/>
      <c r="C27" s="21"/>
      <c r="D27" s="21"/>
      <c r="E27" s="21"/>
      <c r="F27" s="28"/>
      <c r="G27" s="43">
        <v>270.83890000000002</v>
      </c>
      <c r="H27" s="46">
        <v>2.879</v>
      </c>
      <c r="I27" s="27"/>
      <c r="J27" s="28"/>
      <c r="K27" s="48">
        <v>0.13700000000000001</v>
      </c>
    </row>
    <row r="28" spans="1:11" x14ac:dyDescent="0.25">
      <c r="A28" s="26">
        <f t="shared" si="0"/>
        <v>41327</v>
      </c>
      <c r="B28" s="27"/>
      <c r="C28" s="21"/>
      <c r="D28" s="21"/>
      <c r="E28" s="21"/>
      <c r="F28" s="28"/>
      <c r="G28" s="43">
        <v>261.62060000000002</v>
      </c>
      <c r="H28" s="46">
        <v>8.5549999999999997</v>
      </c>
      <c r="I28" s="27"/>
      <c r="J28" s="28"/>
      <c r="K28" s="48">
        <v>8.8999999999999996E-2</v>
      </c>
    </row>
    <row r="29" spans="1:11" x14ac:dyDescent="0.25">
      <c r="A29" s="26">
        <f t="shared" si="0"/>
        <v>41328</v>
      </c>
      <c r="B29" s="27"/>
      <c r="C29" s="21"/>
      <c r="D29" s="21"/>
      <c r="E29" s="21"/>
      <c r="F29" s="28"/>
      <c r="G29" s="43">
        <v>264.3546</v>
      </c>
      <c r="H29" s="46">
        <v>6.5090000000000003</v>
      </c>
      <c r="I29" s="27"/>
      <c r="J29" s="28"/>
      <c r="K29" s="48">
        <v>8.8999999999999996E-2</v>
      </c>
    </row>
    <row r="30" spans="1:11" x14ac:dyDescent="0.25">
      <c r="A30" s="26">
        <f t="shared" si="0"/>
        <v>41329</v>
      </c>
      <c r="B30" s="27"/>
      <c r="C30" s="21"/>
      <c r="D30" s="21"/>
      <c r="E30" s="21"/>
      <c r="F30" s="28"/>
      <c r="G30" s="43">
        <v>262.86540000000002</v>
      </c>
      <c r="H30" s="46">
        <v>6.7210000000000001</v>
      </c>
      <c r="I30" s="27"/>
      <c r="J30" s="28"/>
      <c r="K30" s="48">
        <v>8.7999999999999995E-2</v>
      </c>
    </row>
    <row r="31" spans="1:11" x14ac:dyDescent="0.25">
      <c r="A31" s="26">
        <f t="shared" si="0"/>
        <v>41330</v>
      </c>
      <c r="B31" s="27"/>
      <c r="C31" s="21"/>
      <c r="D31" s="21"/>
      <c r="E31" s="21"/>
      <c r="F31" s="28"/>
      <c r="G31" s="43">
        <v>263.90190000000001</v>
      </c>
      <c r="H31" s="46">
        <v>4.9379999999999997</v>
      </c>
      <c r="I31" s="27"/>
      <c r="J31" s="28"/>
      <c r="K31" s="48">
        <v>8.8999999999999996E-2</v>
      </c>
    </row>
    <row r="32" spans="1:11" x14ac:dyDescent="0.25">
      <c r="A32" s="26">
        <f t="shared" si="0"/>
        <v>41331</v>
      </c>
      <c r="B32" s="27"/>
      <c r="C32" s="21"/>
      <c r="D32" s="21"/>
      <c r="E32" s="21"/>
      <c r="F32" s="28"/>
      <c r="G32" s="43">
        <v>264.93200000000002</v>
      </c>
      <c r="H32" s="46">
        <v>2.8540000000000001</v>
      </c>
      <c r="I32" s="27"/>
      <c r="J32" s="28"/>
      <c r="K32" s="48">
        <v>8.8999999999999996E-2</v>
      </c>
    </row>
    <row r="33" spans="1:11" x14ac:dyDescent="0.25">
      <c r="A33" s="26">
        <f t="shared" si="0"/>
        <v>41332</v>
      </c>
      <c r="B33" s="27"/>
      <c r="C33" s="21"/>
      <c r="D33" s="21"/>
      <c r="E33" s="21"/>
      <c r="F33" s="28"/>
      <c r="G33" s="43">
        <v>268.21100000000001</v>
      </c>
      <c r="H33" s="46">
        <v>1.6080000000000001</v>
      </c>
      <c r="I33" s="27"/>
      <c r="J33" s="28"/>
      <c r="K33" s="48">
        <v>8.8999999999999996E-2</v>
      </c>
    </row>
    <row r="34" spans="1:11" ht="15.75" thickBot="1" x14ac:dyDescent="0.3">
      <c r="A34" s="74">
        <f t="shared" si="0"/>
        <v>41333</v>
      </c>
      <c r="B34" s="89"/>
      <c r="C34" s="90"/>
      <c r="D34" s="90"/>
      <c r="E34" s="90"/>
      <c r="F34" s="91"/>
      <c r="G34" s="92">
        <v>262.30709999999999</v>
      </c>
      <c r="H34" s="93">
        <v>0</v>
      </c>
      <c r="I34" s="89"/>
      <c r="J34" s="91"/>
      <c r="K34" s="94">
        <v>9.1999999999999998E-2</v>
      </c>
    </row>
    <row r="35" spans="1:11" x14ac:dyDescent="0.25">
      <c r="A35" s="84"/>
      <c r="B35" s="84"/>
      <c r="C35" s="84"/>
      <c r="D35" s="84"/>
      <c r="E35" s="84"/>
      <c r="F35" s="84"/>
      <c r="G35" s="84"/>
      <c r="H35" s="84"/>
      <c r="I35" s="84"/>
      <c r="J35" s="84"/>
      <c r="K35" s="84"/>
    </row>
    <row r="36" spans="1:11" ht="15.75" thickBot="1" x14ac:dyDescent="0.3">
      <c r="A36" s="95" t="s">
        <v>19</v>
      </c>
      <c r="B36" s="12"/>
      <c r="C36" s="29"/>
      <c r="D36" s="29"/>
      <c r="E36" s="29"/>
      <c r="F36" s="29"/>
      <c r="G36" s="29">
        <f>+MIN(G7:G34)</f>
        <v>196.3552</v>
      </c>
      <c r="H36" s="29">
        <f>+MIN(H7:H34)</f>
        <v>0</v>
      </c>
      <c r="I36" s="29"/>
      <c r="J36" s="29"/>
      <c r="K36" s="64">
        <f>+MIN(K7:K34)</f>
        <v>0</v>
      </c>
    </row>
    <row r="37" spans="1:11" x14ac:dyDescent="0.25">
      <c r="A37" s="9"/>
      <c r="B37" s="10"/>
      <c r="C37" s="10"/>
      <c r="D37" s="10"/>
      <c r="E37" s="10"/>
      <c r="F37" s="10"/>
      <c r="G37" s="10"/>
      <c r="H37" s="10"/>
      <c r="I37" s="10"/>
      <c r="J37" s="10"/>
      <c r="K37" s="10"/>
    </row>
    <row r="38" spans="1:11" x14ac:dyDescent="0.25">
      <c r="A38" s="11" t="s">
        <v>23</v>
      </c>
      <c r="B38" s="129"/>
      <c r="C38" s="130"/>
      <c r="D38" s="130"/>
      <c r="E38" s="130"/>
      <c r="F38" s="130"/>
      <c r="G38" s="130"/>
      <c r="H38" s="130"/>
      <c r="I38" s="130"/>
      <c r="J38" s="130"/>
      <c r="K38" s="131"/>
    </row>
    <row r="39" spans="1:11" x14ac:dyDescent="0.25">
      <c r="A39" s="9"/>
      <c r="B39" s="132"/>
      <c r="C39" s="133"/>
      <c r="D39" s="133"/>
      <c r="E39" s="133"/>
      <c r="F39" s="133"/>
      <c r="G39" s="133"/>
      <c r="H39" s="133"/>
      <c r="I39" s="133"/>
      <c r="J39" s="133"/>
      <c r="K39" s="134"/>
    </row>
    <row r="40" spans="1:11" x14ac:dyDescent="0.25">
      <c r="A40" s="9"/>
      <c r="B40" s="132"/>
      <c r="C40" s="133"/>
      <c r="D40" s="133"/>
      <c r="E40" s="133"/>
      <c r="F40" s="133"/>
      <c r="G40" s="133"/>
      <c r="H40" s="133"/>
      <c r="I40" s="133"/>
      <c r="J40" s="133"/>
      <c r="K40" s="134"/>
    </row>
    <row r="41" spans="1:11" x14ac:dyDescent="0.25">
      <c r="A41" s="9"/>
      <c r="B41" s="132"/>
      <c r="C41" s="133"/>
      <c r="D41" s="133"/>
      <c r="E41" s="133"/>
      <c r="F41" s="133"/>
      <c r="G41" s="133"/>
      <c r="H41" s="133"/>
      <c r="I41" s="133"/>
      <c r="J41" s="133"/>
      <c r="K41" s="134"/>
    </row>
    <row r="42" spans="1:11" x14ac:dyDescent="0.25">
      <c r="A42" s="9"/>
      <c r="B42" s="135"/>
      <c r="C42" s="136"/>
      <c r="D42" s="136"/>
      <c r="E42" s="136"/>
      <c r="F42" s="136"/>
      <c r="G42" s="136"/>
      <c r="H42" s="136"/>
      <c r="I42" s="136"/>
      <c r="J42" s="136"/>
      <c r="K42" s="137"/>
    </row>
  </sheetData>
  <protectedRanges>
    <protectedRange sqref="A2:B4" name="Rango1"/>
    <protectedRange sqref="C4:K4" name="Rango1_1"/>
    <protectedRange sqref="C2:K2" name="Rango1_1_1"/>
    <protectedRange sqref="L3" name="Rango1_3"/>
    <protectedRange sqref="C3:K3" name="Rango1_1_2"/>
  </protectedRanges>
  <mergeCells count="8">
    <mergeCell ref="B38:K42"/>
    <mergeCell ref="A1:K1"/>
    <mergeCell ref="A2:B2"/>
    <mergeCell ref="C2:K2"/>
    <mergeCell ref="A3:B3"/>
    <mergeCell ref="C3:N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4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4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ignoredErrors>
    <ignoredError sqref="A8:A3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Caracol Criogénica</vt:lpstr>
      <vt:lpstr>Máximos Car Crio</vt:lpstr>
      <vt:lpstr>Mínimos Car Crio</vt:lpstr>
      <vt:lpstr>Caracol Reynosa Arguelles</vt:lpstr>
      <vt:lpstr>Máximos Car Rey</vt:lpstr>
      <vt:lpstr>Mínimos Car Rey</vt:lpstr>
      <vt:lpstr>Los Indios</vt:lpstr>
      <vt:lpstr>Máximos LI</vt:lpstr>
      <vt:lpstr>Mínimos LI</vt:lpstr>
      <vt:lpstr>'Caracol Criogénica'!Área_de_impresión</vt:lpstr>
      <vt:lpstr>'Caracol Reynosa Arguelles'!Área_de_impresión</vt:lpstr>
      <vt:lpstr>'Los Indios'!Área_de_impresión</vt:lpstr>
      <vt:lpstr>'Máximos Car Crio'!Área_de_impresión</vt:lpstr>
      <vt:lpstr>'Máximos Car Rey'!Área_de_impresión</vt:lpstr>
      <vt:lpstr>'Máximos LI'!Área_de_impresión</vt:lpstr>
      <vt:lpstr>'Mínimos Car Crio'!Área_de_impresión</vt:lpstr>
      <vt:lpstr>'Mínimos Car Rey'!Área_de_impresión</vt:lpstr>
      <vt:lpstr>'Mínimos LI'!Área_de_impresión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Veronica Luna Sabas</cp:lastModifiedBy>
  <cp:lastPrinted>2013-03-07T18:03:49Z</cp:lastPrinted>
  <dcterms:created xsi:type="dcterms:W3CDTF">2012-06-19T15:23:28Z</dcterms:created>
  <dcterms:modified xsi:type="dcterms:W3CDTF">2015-06-11T22:57:48Z</dcterms:modified>
</cp:coreProperties>
</file>