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L BAJÍO, S. DE R.L. DE C.V\2012\"/>
    </mc:Choice>
  </mc:AlternateContent>
  <bookViews>
    <workbookView xWindow="-15" yWindow="-15" windowWidth="14400" windowHeight="1285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G42" i="1" l="1"/>
  <c r="H41" i="1"/>
  <c r="I40" i="1"/>
  <c r="K43" i="1"/>
  <c r="I43" i="1"/>
  <c r="G43" i="1"/>
  <c r="F43" i="1"/>
  <c r="D43" i="1"/>
  <c r="C43" i="1"/>
  <c r="B43" i="1"/>
  <c r="K39" i="4"/>
  <c r="J39" i="4"/>
  <c r="H39" i="4"/>
  <c r="G39" i="4"/>
  <c r="A8" i="5"/>
  <c r="A7" i="5"/>
  <c r="A8" i="4"/>
  <c r="A7" i="4"/>
  <c r="B42" i="1"/>
  <c r="B41" i="1"/>
  <c r="B4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7" i="1"/>
  <c r="A9" i="1"/>
  <c r="A9" i="5" s="1"/>
  <c r="A8" i="1"/>
  <c r="A9" i="4" l="1"/>
  <c r="A10" i="1"/>
  <c r="C40" i="1"/>
  <c r="D40" i="1"/>
  <c r="E40" i="1"/>
  <c r="F40" i="1"/>
  <c r="G40" i="1"/>
  <c r="H40" i="1"/>
  <c r="J40" i="1"/>
  <c r="K40" i="1"/>
  <c r="C41" i="1"/>
  <c r="D41" i="1"/>
  <c r="E41" i="1"/>
  <c r="F41" i="1"/>
  <c r="G41" i="1"/>
  <c r="I41" i="1"/>
  <c r="J41" i="1"/>
  <c r="K41" i="1"/>
  <c r="C42" i="1"/>
  <c r="D42" i="1"/>
  <c r="E42" i="1"/>
  <c r="F42" i="1"/>
  <c r="H42" i="1"/>
  <c r="I42" i="1"/>
  <c r="J42" i="1"/>
  <c r="K42" i="1"/>
  <c r="E43" i="1"/>
  <c r="H43" i="1"/>
  <c r="J43" i="1"/>
  <c r="K39" i="5"/>
  <c r="J39" i="5"/>
  <c r="H39" i="5"/>
  <c r="G39" i="5"/>
  <c r="A11" i="1" l="1"/>
  <c r="A10" i="5"/>
  <c r="A10" i="4"/>
  <c r="A12" i="1" l="1"/>
  <c r="A11" i="4"/>
  <c r="A11" i="5"/>
  <c r="A13" i="1" l="1"/>
  <c r="A12" i="4"/>
  <c r="A12" i="5"/>
  <c r="A14" i="1" l="1"/>
  <c r="A13" i="4"/>
  <c r="A13" i="5"/>
  <c r="A15" i="1" l="1"/>
  <c r="A14" i="5"/>
  <c r="A14" i="4"/>
  <c r="A16" i="1" l="1"/>
  <c r="A15" i="4"/>
  <c r="A15" i="5"/>
  <c r="A17" i="1" l="1"/>
  <c r="A16" i="5"/>
  <c r="A16" i="4"/>
  <c r="A18" i="1" l="1"/>
  <c r="A17" i="5"/>
  <c r="A17" i="4"/>
  <c r="A19" i="1" l="1"/>
  <c r="A18" i="5"/>
  <c r="A18" i="4"/>
  <c r="A20" i="1" l="1"/>
  <c r="A19" i="4"/>
  <c r="A19" i="5"/>
  <c r="A21" i="1" l="1"/>
  <c r="A20" i="4"/>
  <c r="A20" i="5"/>
  <c r="A22" i="1" l="1"/>
  <c r="A21" i="5"/>
  <c r="A21" i="4"/>
  <c r="A23" i="1" l="1"/>
  <c r="A22" i="5"/>
  <c r="A22" i="4"/>
  <c r="A24" i="1" l="1"/>
  <c r="A23" i="4"/>
  <c r="A23" i="5"/>
  <c r="A25" i="1" l="1"/>
  <c r="A24" i="5"/>
  <c r="A24" i="4"/>
  <c r="A26" i="1" l="1"/>
  <c r="A25" i="4"/>
  <c r="A25" i="5"/>
  <c r="A27" i="1" l="1"/>
  <c r="A26" i="5"/>
  <c r="A26" i="4"/>
  <c r="A28" i="1" l="1"/>
  <c r="A27" i="4"/>
  <c r="A27" i="5"/>
  <c r="A29" i="1" l="1"/>
  <c r="A28" i="4"/>
  <c r="A28" i="5"/>
  <c r="A30" i="1" l="1"/>
  <c r="A29" i="5"/>
  <c r="A29" i="4"/>
  <c r="A31" i="1" l="1"/>
  <c r="A30" i="5"/>
  <c r="A30" i="4"/>
  <c r="A32" i="1" l="1"/>
  <c r="A31" i="4"/>
  <c r="A31" i="5"/>
  <c r="A33" i="1" l="1"/>
  <c r="A32" i="4"/>
  <c r="A32" i="5"/>
  <c r="A34" i="1" l="1"/>
  <c r="A33" i="4"/>
  <c r="A33" i="5"/>
  <c r="A35" i="1" l="1"/>
  <c r="A34" i="5"/>
  <c r="A34" i="4"/>
  <c r="A36" i="1" l="1"/>
  <c r="A35" i="4"/>
  <c r="A35" i="5"/>
  <c r="A37" i="1" l="1"/>
  <c r="A36" i="4"/>
  <c r="A36" i="5"/>
  <c r="A37" i="5" l="1"/>
  <c r="A37" i="4"/>
</calcChain>
</file>

<file path=xl/sharedStrings.xml><?xml version="1.0" encoding="utf-8"?>
<sst xmlns="http://schemas.openxmlformats.org/spreadsheetml/2006/main" count="74" uniqueCount="31">
  <si>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</si>
  <si>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</si>
  <si>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</si>
  <si>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</si>
  <si>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</si>
  <si>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</si>
  <si>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</si>
  <si>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</si>
  <si>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</si>
  <si>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</si>
  <si>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</si>
  <si>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</si>
  <si>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</si>
  <si>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</si>
  <si>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</si>
  <si>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</si>
  <si>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</si>
  <si>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</si>
  <si>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</si>
  <si>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</si>
  <si>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</si>
  <si>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</si>
  <si>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</si>
  <si>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</si>
  <si>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</si>
  <si>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</si>
  <si>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</si>
  <si>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GASODUCTOS DEL BAJIO S. DE R. L. DE C. V.</t>
  </si>
  <si>
    <t>VALTIERRILLA (No. 75)</t>
  </si>
  <si>
    <t>Los valores máximos de Metano, Bioxido de Carbono, Total de Inertes, Etano y Poder Calorífico, no están solicitados en el punto 6.8.1. de la NOM.
Por lo anterior no se indican.</t>
  </si>
  <si>
    <t>Los valores mínimos de Metano, Bioxido de Carbono, Total de Inertes, Etano y Poder Calorífico, no están solicitados en el punto 6.8.1. de la NOM.
Por lo anterior no se indican.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</si>
</sst>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wrapText="1"/>
    </xf>
    <xf numFmtId="0" fontId="5" fillId="0" borderId="0" xfId="0" applyFont="1" applyBorder="1"/>
    <xf numFmtId="165" fontId="5" fillId="0" borderId="32" xfId="1" applyNumberFormat="1" applyFont="1" applyBorder="1" applyAlignment="1" applyProtection="1">
      <alignment horizontal="center" vertical="center"/>
      <protection locked="0"/>
    </xf>
    <xf numFmtId="165" fontId="5" fillId="0" borderId="33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7" xfId="1" applyNumberFormat="1" applyFont="1" applyFill="1" applyBorder="1" applyAlignment="1" applyProtection="1">
      <alignment horizontal="center" vertical="center"/>
      <protection locked="0"/>
    </xf>
    <xf numFmtId="165" fontId="5" fillId="0" borderId="23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4" xfId="0" applyFont="1" applyBorder="1" applyProtection="1">
      <protection locked="0"/>
    </xf>
    <xf numFmtId="165" fontId="5" fillId="0" borderId="24" xfId="0" applyNumberFormat="1" applyFont="1" applyBorder="1" applyProtection="1">
      <protection locked="0"/>
    </xf>
    <xf numFmtId="165" fontId="5" fillId="0" borderId="21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5" xfId="1" applyNumberFormat="1" applyFont="1" applyFill="1" applyBorder="1" applyAlignment="1" applyProtection="1">
      <alignment horizontal="center" vertical="center"/>
    </xf>
    <xf numFmtId="165" fontId="6" fillId="0" borderId="36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3" xfId="1" applyNumberFormat="1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4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11</xdr:col>
      <xdr:colOff>3974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11</xdr:col>
      <xdr:colOff>3974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zoomScaleNormal="100" workbookViewId="0">
      <selection activeCell="V46" sqref="V46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7" x14ac:dyDescent="0.25">
      <c r="A2" s="60" t="s">
        <v>0</v>
      </c>
      <c r="B2" s="62"/>
      <c r="C2" s="63" t="s">
        <v>27</v>
      </c>
      <c r="D2" s="63"/>
      <c r="E2" s="63"/>
      <c r="F2" s="63"/>
      <c r="G2" s="63"/>
      <c r="H2" s="63"/>
      <c r="I2" s="63"/>
      <c r="J2" s="63"/>
      <c r="K2" s="63"/>
      <c r="L2" s="38"/>
      <c r="M2" s="29"/>
      <c r="N2" s="29"/>
    </row>
    <row r="3" spans="1:17" x14ac:dyDescent="0.25">
      <c r="A3" s="60" t="s">
        <v>1</v>
      </c>
      <c r="B3" s="62"/>
      <c r="C3" s="64" t="s">
        <v>28</v>
      </c>
      <c r="D3" s="64"/>
      <c r="E3" s="64"/>
      <c r="F3" s="64"/>
      <c r="G3" s="64"/>
      <c r="H3" s="64"/>
      <c r="I3" s="64"/>
      <c r="J3" s="64"/>
      <c r="K3" s="64"/>
      <c r="L3" s="38"/>
      <c r="M3" s="29"/>
      <c r="N3" s="29"/>
    </row>
    <row r="4" spans="1:17" ht="15.75" thickBot="1" x14ac:dyDescent="0.3">
      <c r="A4" s="60" t="s">
        <v>2</v>
      </c>
      <c r="B4" s="60"/>
      <c r="C4" s="61" t="s">
        <v>9</v>
      </c>
      <c r="D4" s="6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9"/>
      <c r="M6" s="23" t="s">
        <v>23</v>
      </c>
      <c r="N6" s="23" t="s">
        <v>24</v>
      </c>
    </row>
    <row r="7" spans="1:17" ht="12" customHeight="1" x14ac:dyDescent="0.25">
      <c r="A7" s="14">
        <v>41091</v>
      </c>
      <c r="B7" s="11">
        <v>90.252529999999993</v>
      </c>
      <c r="C7" s="10">
        <v>0.23548430000000001</v>
      </c>
      <c r="D7" s="10">
        <v>3.4521109999999999</v>
      </c>
      <c r="E7" s="10">
        <f>C7+D7</f>
        <v>3.6875952999999999</v>
      </c>
      <c r="F7" s="10">
        <v>5.6758930000000003</v>
      </c>
      <c r="G7" s="10">
        <v>249.44260555555553</v>
      </c>
      <c r="H7" s="10">
        <v>93.02404051033335</v>
      </c>
      <c r="I7" s="10">
        <v>38.270302633012356</v>
      </c>
      <c r="J7" s="10">
        <v>49.271863338577937</v>
      </c>
      <c r="K7" s="10">
        <v>0.51304166666666651</v>
      </c>
      <c r="L7" s="40"/>
      <c r="M7" s="30">
        <v>4.5582159519195518</v>
      </c>
      <c r="N7" s="30">
        <v>0</v>
      </c>
    </row>
    <row r="8" spans="1:17" ht="12" customHeight="1" x14ac:dyDescent="0.25">
      <c r="A8" s="14">
        <f>A7+1</f>
        <v>41092</v>
      </c>
      <c r="B8" s="12">
        <v>90.29607</v>
      </c>
      <c r="C8" s="8">
        <v>0.22803570000000001</v>
      </c>
      <c r="D8" s="7">
        <v>3.4744009999999999</v>
      </c>
      <c r="E8" s="10">
        <f t="shared" ref="E8:E37" si="0">C8+D8</f>
        <v>3.7024366999999998</v>
      </c>
      <c r="F8" s="8">
        <v>5.6445869999999996</v>
      </c>
      <c r="G8" s="8">
        <v>249.61688888888887</v>
      </c>
      <c r="H8" s="8">
        <v>94.406792293437491</v>
      </c>
      <c r="I8" s="7">
        <v>38.23591262603157</v>
      </c>
      <c r="J8" s="7">
        <v>49.246974362778197</v>
      </c>
      <c r="K8" s="7">
        <v>0.41516666666666652</v>
      </c>
      <c r="L8" s="41"/>
      <c r="M8" s="37"/>
      <c r="N8" s="37"/>
    </row>
    <row r="9" spans="1:17" ht="12" customHeight="1" x14ac:dyDescent="0.25">
      <c r="A9" s="14">
        <f t="shared" ref="A9:A37" si="1">A8+1</f>
        <v>41093</v>
      </c>
      <c r="B9" s="12">
        <v>90.378010000000003</v>
      </c>
      <c r="C9" s="8">
        <v>0.2093361</v>
      </c>
      <c r="D9" s="7">
        <v>3.7454839999999998</v>
      </c>
      <c r="E9" s="10">
        <f t="shared" si="0"/>
        <v>3.9548200999999996</v>
      </c>
      <c r="F9" s="8">
        <v>5.3475479999999997</v>
      </c>
      <c r="G9" s="8">
        <v>248.88963888888887</v>
      </c>
      <c r="H9" s="8">
        <v>75.250857351333352</v>
      </c>
      <c r="I9" s="7">
        <v>38.032068933516001</v>
      </c>
      <c r="J9" s="7">
        <v>49.021632258531412</v>
      </c>
      <c r="K9" s="7">
        <v>0.46316666666666667</v>
      </c>
      <c r="L9" s="41"/>
      <c r="M9" s="37"/>
      <c r="N9" s="37"/>
    </row>
    <row r="10" spans="1:17" ht="12" customHeight="1" x14ac:dyDescent="0.25">
      <c r="A10" s="14">
        <f t="shared" si="1"/>
        <v>41094</v>
      </c>
      <c r="B10" s="12">
        <v>89.790360000000007</v>
      </c>
      <c r="C10" s="8">
        <v>0.2002043</v>
      </c>
      <c r="D10" s="7">
        <v>3.9336799999999998</v>
      </c>
      <c r="E10" s="10">
        <f t="shared" si="0"/>
        <v>4.1338843000000001</v>
      </c>
      <c r="F10" s="8">
        <v>5.7133180000000001</v>
      </c>
      <c r="G10" s="8">
        <v>249.33822222222221</v>
      </c>
      <c r="H10" s="8">
        <v>90.350735111041686</v>
      </c>
      <c r="I10" s="7">
        <v>38.097644678138082</v>
      </c>
      <c r="J10" s="7">
        <v>48.985491081097649</v>
      </c>
      <c r="K10" s="7">
        <v>7.0875000000000007E-2</v>
      </c>
      <c r="L10" s="41"/>
      <c r="M10" s="37"/>
      <c r="N10" s="37"/>
    </row>
    <row r="11" spans="1:17" ht="12" customHeight="1" x14ac:dyDescent="0.25">
      <c r="A11" s="14">
        <f t="shared" si="1"/>
        <v>41095</v>
      </c>
      <c r="B11" s="12">
        <v>89.945869999999999</v>
      </c>
      <c r="C11" s="8">
        <v>0.2245298</v>
      </c>
      <c r="D11" s="7">
        <v>3.52887</v>
      </c>
      <c r="E11" s="10">
        <f t="shared" si="0"/>
        <v>3.7533998</v>
      </c>
      <c r="F11" s="8">
        <v>5.8406070000000003</v>
      </c>
      <c r="G11" s="8">
        <v>249.54178888888887</v>
      </c>
      <c r="H11" s="8">
        <v>89.557969614249998</v>
      </c>
      <c r="I11" s="7">
        <v>38.337592289141604</v>
      </c>
      <c r="J11" s="7">
        <v>49.28542559485205</v>
      </c>
      <c r="K11" s="7">
        <v>3.5333333333333335E-2</v>
      </c>
      <c r="L11" s="41"/>
      <c r="M11" s="37"/>
      <c r="N11" s="37"/>
    </row>
    <row r="12" spans="1:17" ht="12" customHeight="1" x14ac:dyDescent="0.25">
      <c r="A12" s="14">
        <f t="shared" si="1"/>
        <v>41096</v>
      </c>
      <c r="B12" s="12">
        <v>89.362629999999996</v>
      </c>
      <c r="C12" s="8">
        <v>0.2030507</v>
      </c>
      <c r="D12" s="7">
        <v>3.7667440000000001</v>
      </c>
      <c r="E12" s="10">
        <f t="shared" si="0"/>
        <v>3.9697947</v>
      </c>
      <c r="F12" s="8">
        <v>6.1633259999999996</v>
      </c>
      <c r="G12" s="8">
        <v>249.7450111111111</v>
      </c>
      <c r="H12" s="8">
        <v>90.335505386479156</v>
      </c>
      <c r="I12" s="7">
        <v>38.375074788624445</v>
      </c>
      <c r="J12" s="7">
        <v>49.219179189205427</v>
      </c>
      <c r="K12" s="7">
        <v>0.22458333333333333</v>
      </c>
      <c r="L12" s="41"/>
      <c r="M12" s="37"/>
      <c r="N12" s="37"/>
    </row>
    <row r="13" spans="1:17" ht="12" customHeight="1" x14ac:dyDescent="0.25">
      <c r="A13" s="14">
        <f t="shared" si="1"/>
        <v>41097</v>
      </c>
      <c r="B13" s="12">
        <v>89.740859999999998</v>
      </c>
      <c r="C13" s="8">
        <v>0.20713100000000001</v>
      </c>
      <c r="D13" s="8">
        <v>3.73237</v>
      </c>
      <c r="E13" s="10">
        <f t="shared" si="0"/>
        <v>3.9395009999999999</v>
      </c>
      <c r="F13" s="8">
        <v>5.8427819999999997</v>
      </c>
      <c r="G13" s="8">
        <v>249.84948166666663</v>
      </c>
      <c r="H13" s="8">
        <v>91.138991600354174</v>
      </c>
      <c r="I13" s="7">
        <v>38.279617369464354</v>
      </c>
      <c r="J13" s="7">
        <v>49.174803784748093</v>
      </c>
      <c r="K13" s="7">
        <v>0.38970833333333327</v>
      </c>
      <c r="L13" s="41"/>
      <c r="M13" s="37"/>
      <c r="N13" s="37"/>
    </row>
    <row r="14" spans="1:17" ht="12" customHeight="1" x14ac:dyDescent="0.25">
      <c r="A14" s="14">
        <f t="shared" si="1"/>
        <v>41098</v>
      </c>
      <c r="B14" s="12">
        <v>90.033929999999998</v>
      </c>
      <c r="C14" s="8">
        <v>0.20356740000000001</v>
      </c>
      <c r="D14" s="8">
        <v>3.8614950000000001</v>
      </c>
      <c r="E14" s="10">
        <f t="shared" si="0"/>
        <v>4.0650624000000004</v>
      </c>
      <c r="F14" s="8">
        <v>5.5135110000000003</v>
      </c>
      <c r="G14" s="8">
        <v>249.77981666666665</v>
      </c>
      <c r="H14" s="8">
        <v>86.292186938500024</v>
      </c>
      <c r="I14" s="7">
        <v>38.084194198701397</v>
      </c>
      <c r="J14" s="7">
        <v>49.006058019183662</v>
      </c>
      <c r="K14" s="7">
        <v>0.38500000000000001</v>
      </c>
      <c r="L14" s="41"/>
      <c r="M14" s="37"/>
      <c r="N14" s="37"/>
    </row>
    <row r="15" spans="1:17" ht="12" customHeight="1" x14ac:dyDescent="0.25">
      <c r="A15" s="14">
        <f t="shared" si="1"/>
        <v>41099</v>
      </c>
      <c r="B15" s="12">
        <v>90.157269999999997</v>
      </c>
      <c r="C15" s="8">
        <v>0.20425889999999999</v>
      </c>
      <c r="D15" s="8">
        <v>3.77698</v>
      </c>
      <c r="E15" s="10">
        <f t="shared" si="0"/>
        <v>3.9812389000000001</v>
      </c>
      <c r="F15" s="8">
        <v>5.5103650000000002</v>
      </c>
      <c r="G15" s="8">
        <v>250.09570444444444</v>
      </c>
      <c r="H15" s="8">
        <v>87.374443328062512</v>
      </c>
      <c r="I15" s="7">
        <v>38.090118371084863</v>
      </c>
      <c r="J15" s="7">
        <v>49.045627019631766</v>
      </c>
      <c r="K15" s="7">
        <v>0.29975000000000002</v>
      </c>
      <c r="L15" s="41"/>
      <c r="M15" s="37"/>
      <c r="N15" s="37"/>
    </row>
    <row r="16" spans="1:17" ht="12" customHeight="1" x14ac:dyDescent="0.25">
      <c r="A16" s="14">
        <f t="shared" si="1"/>
        <v>41100</v>
      </c>
      <c r="B16" s="12">
        <v>90.152839999999998</v>
      </c>
      <c r="C16" s="8">
        <v>0.19460769999999999</v>
      </c>
      <c r="D16" s="8">
        <v>3.6519889999999999</v>
      </c>
      <c r="E16" s="10">
        <f t="shared" si="0"/>
        <v>3.8465967000000001</v>
      </c>
      <c r="F16" s="8">
        <v>5.6284210000000003</v>
      </c>
      <c r="G16" s="8">
        <v>250.21752388888888</v>
      </c>
      <c r="H16" s="8">
        <v>87.93343412939582</v>
      </c>
      <c r="I16" s="7">
        <v>38.190754783712272</v>
      </c>
      <c r="J16" s="7">
        <v>49.165377271458674</v>
      </c>
      <c r="K16" s="7">
        <v>0.27566666666666667</v>
      </c>
      <c r="L16" s="41"/>
      <c r="M16" s="37"/>
      <c r="N16" s="37"/>
    </row>
    <row r="17" spans="1:14" ht="12" customHeight="1" x14ac:dyDescent="0.25">
      <c r="A17" s="14">
        <f t="shared" si="1"/>
        <v>41101</v>
      </c>
      <c r="B17" s="12">
        <v>90.683340000000001</v>
      </c>
      <c r="C17" s="8">
        <v>0.2039996</v>
      </c>
      <c r="D17" s="8">
        <v>3.3940549999999998</v>
      </c>
      <c r="E17" s="10">
        <f t="shared" si="0"/>
        <v>3.5980545999999998</v>
      </c>
      <c r="F17" s="8">
        <v>5.3589820000000001</v>
      </c>
      <c r="G17" s="8">
        <v>250.05645777777775</v>
      </c>
      <c r="H17" s="8">
        <v>92.925315318604177</v>
      </c>
      <c r="I17" s="7">
        <v>38.199808707543617</v>
      </c>
      <c r="J17" s="7">
        <v>49.276297153129093</v>
      </c>
      <c r="K17" s="7">
        <v>0.27854166666666669</v>
      </c>
      <c r="L17" s="41"/>
      <c r="M17" s="37"/>
      <c r="N17" s="37"/>
    </row>
    <row r="18" spans="1:14" ht="12" customHeight="1" x14ac:dyDescent="0.25">
      <c r="A18" s="14">
        <f t="shared" si="1"/>
        <v>41102</v>
      </c>
      <c r="B18" s="12">
        <v>90.988050000000001</v>
      </c>
      <c r="C18" s="8">
        <v>0.2429084</v>
      </c>
      <c r="D18" s="8">
        <v>3.172148</v>
      </c>
      <c r="E18" s="10">
        <f t="shared" si="0"/>
        <v>3.4150564000000001</v>
      </c>
      <c r="F18" s="8">
        <v>5.2388130000000004</v>
      </c>
      <c r="G18" s="8">
        <v>249.94297222222221</v>
      </c>
      <c r="H18" s="8">
        <v>83.676836474500007</v>
      </c>
      <c r="I18" s="7">
        <v>38.23334175877082</v>
      </c>
      <c r="J18" s="7">
        <v>49.366985427225764</v>
      </c>
      <c r="K18" s="7">
        <v>0.63291666666666668</v>
      </c>
      <c r="L18" s="41"/>
      <c r="M18" s="37"/>
      <c r="N18" s="37"/>
    </row>
    <row r="19" spans="1:14" ht="12" customHeight="1" x14ac:dyDescent="0.25">
      <c r="A19" s="14">
        <f t="shared" si="1"/>
        <v>41103</v>
      </c>
      <c r="B19" s="12">
        <v>91.124889999999994</v>
      </c>
      <c r="C19" s="8">
        <v>0.231124</v>
      </c>
      <c r="D19" s="8">
        <v>3.0986039999999999</v>
      </c>
      <c r="E19" s="10">
        <f t="shared" si="0"/>
        <v>3.3297279999999998</v>
      </c>
      <c r="F19" s="8">
        <v>5.1517059999999999</v>
      </c>
      <c r="G19" s="8">
        <v>248.00533888888887</v>
      </c>
      <c r="H19" s="8">
        <v>89.609870497541678</v>
      </c>
      <c r="I19" s="7">
        <v>38.258081698787329</v>
      </c>
      <c r="J19" s="7">
        <v>49.421271711268012</v>
      </c>
      <c r="K19" s="7">
        <v>0.46308333333333335</v>
      </c>
      <c r="L19" s="41"/>
      <c r="M19" s="37"/>
      <c r="N19" s="37"/>
    </row>
    <row r="20" spans="1:14" ht="12" customHeight="1" x14ac:dyDescent="0.25">
      <c r="A20" s="14">
        <f t="shared" si="1"/>
        <v>41104</v>
      </c>
      <c r="B20" s="12">
        <v>90.569599999999994</v>
      </c>
      <c r="C20" s="8">
        <v>0.20087440000000001</v>
      </c>
      <c r="D20" s="8">
        <v>3.5645159999999998</v>
      </c>
      <c r="E20" s="10">
        <f t="shared" si="0"/>
        <v>3.7653903999999998</v>
      </c>
      <c r="F20" s="8">
        <v>5.2482559999999996</v>
      </c>
      <c r="G20" s="8">
        <v>247.88178333333332</v>
      </c>
      <c r="H20" s="8">
        <v>77.223153979458331</v>
      </c>
      <c r="I20" s="7">
        <v>38.134680070271237</v>
      </c>
      <c r="J20" s="7">
        <v>49.165898896699993</v>
      </c>
      <c r="K20" s="7">
        <v>0.41995833333333321</v>
      </c>
      <c r="L20" s="41"/>
      <c r="M20" s="37"/>
      <c r="N20" s="37"/>
    </row>
    <row r="21" spans="1:14" ht="12" customHeight="1" x14ac:dyDescent="0.25">
      <c r="A21" s="14">
        <f t="shared" si="1"/>
        <v>41105</v>
      </c>
      <c r="B21" s="12">
        <v>90.694190000000006</v>
      </c>
      <c r="C21" s="8">
        <v>0.20626149999999999</v>
      </c>
      <c r="D21" s="8">
        <v>3.365847</v>
      </c>
      <c r="E21" s="10">
        <f t="shared" si="0"/>
        <v>3.5721085000000001</v>
      </c>
      <c r="F21" s="8">
        <v>5.3077670000000001</v>
      </c>
      <c r="G21" s="8">
        <v>248.12018888888886</v>
      </c>
      <c r="H21" s="8">
        <v>59.611412207124992</v>
      </c>
      <c r="I21" s="7">
        <v>38.232671097746277</v>
      </c>
      <c r="J21" s="7">
        <v>49.306067050829682</v>
      </c>
      <c r="K21" s="7">
        <v>0.48491666666666666</v>
      </c>
      <c r="L21" s="41"/>
      <c r="M21" s="37"/>
      <c r="N21" s="37"/>
    </row>
    <row r="22" spans="1:14" ht="12" customHeight="1" x14ac:dyDescent="0.25">
      <c r="A22" s="14">
        <f t="shared" si="1"/>
        <v>41106</v>
      </c>
      <c r="B22" s="12">
        <v>90.519970000000001</v>
      </c>
      <c r="C22" s="8">
        <v>0.22156319999999999</v>
      </c>
      <c r="D22" s="8">
        <v>3.3848889999999998</v>
      </c>
      <c r="E22" s="10">
        <f t="shared" si="0"/>
        <v>3.6064521999999997</v>
      </c>
      <c r="F22" s="8">
        <v>5.4901109999999997</v>
      </c>
      <c r="G22" s="8">
        <v>250.07441111111109</v>
      </c>
      <c r="H22" s="8">
        <v>73.367006639145828</v>
      </c>
      <c r="I22" s="7">
        <v>38.247760970798517</v>
      </c>
      <c r="J22" s="7">
        <v>49.297087644889956</v>
      </c>
      <c r="K22" s="7">
        <v>0.22924999999999998</v>
      </c>
      <c r="L22" s="41"/>
      <c r="M22" s="37"/>
      <c r="N22" s="37"/>
    </row>
    <row r="23" spans="1:14" ht="12" customHeight="1" x14ac:dyDescent="0.25">
      <c r="A23" s="14">
        <f t="shared" si="1"/>
        <v>41107</v>
      </c>
      <c r="B23" s="12">
        <v>90.615350000000007</v>
      </c>
      <c r="C23" s="8">
        <v>0.22504289999999999</v>
      </c>
      <c r="D23" s="8">
        <v>3.4714559999999999</v>
      </c>
      <c r="E23" s="10">
        <f t="shared" si="0"/>
        <v>3.6964988999999999</v>
      </c>
      <c r="F23" s="8">
        <v>5.346857</v>
      </c>
      <c r="G23" s="8">
        <v>249.93524833333331</v>
      </c>
      <c r="H23" s="8">
        <v>78.65805889802084</v>
      </c>
      <c r="I23" s="7">
        <v>38.14298881518642</v>
      </c>
      <c r="J23" s="7">
        <v>49.195445240725732</v>
      </c>
      <c r="K23" s="7">
        <v>6.5625000000000003E-2</v>
      </c>
      <c r="L23" s="41"/>
      <c r="M23" s="37"/>
      <c r="N23" s="37"/>
    </row>
    <row r="24" spans="1:14" ht="12" customHeight="1" x14ac:dyDescent="0.25">
      <c r="A24" s="14">
        <f t="shared" si="1"/>
        <v>41108</v>
      </c>
      <c r="B24" s="12">
        <v>90.139669999999995</v>
      </c>
      <c r="C24" s="8">
        <v>0.2301443</v>
      </c>
      <c r="D24" s="8">
        <v>3.7160989999999998</v>
      </c>
      <c r="E24" s="10">
        <f t="shared" si="0"/>
        <v>3.9462432999999999</v>
      </c>
      <c r="F24" s="8">
        <v>5.586754</v>
      </c>
      <c r="G24" s="8">
        <v>249.4484333333333</v>
      </c>
      <c r="H24" s="8">
        <v>83.497264463354185</v>
      </c>
      <c r="I24" s="7">
        <v>38.107667334560432</v>
      </c>
      <c r="J24" s="7">
        <v>49.065597814584855</v>
      </c>
      <c r="K24" s="7">
        <v>3.2083333333333332E-2</v>
      </c>
      <c r="L24" s="41"/>
      <c r="M24" s="37"/>
      <c r="N24" s="37"/>
    </row>
    <row r="25" spans="1:14" ht="12" customHeight="1" x14ac:dyDescent="0.25">
      <c r="A25" s="14">
        <f t="shared" si="1"/>
        <v>41109</v>
      </c>
      <c r="B25" s="12">
        <v>90.328159999999997</v>
      </c>
      <c r="C25" s="8">
        <v>0.27331139999999998</v>
      </c>
      <c r="D25" s="8">
        <v>3.4861040000000001</v>
      </c>
      <c r="E25" s="10">
        <f t="shared" si="0"/>
        <v>3.7594154</v>
      </c>
      <c r="F25" s="8">
        <v>5.5843020000000001</v>
      </c>
      <c r="G25" s="8">
        <v>248.22428333333332</v>
      </c>
      <c r="H25" s="8">
        <v>86.125259067208333</v>
      </c>
      <c r="I25" s="7">
        <v>38.17730430427558</v>
      </c>
      <c r="J25" s="7">
        <v>49.178008054087584</v>
      </c>
      <c r="K25" s="7">
        <v>5.5750000000000001E-2</v>
      </c>
      <c r="L25" s="41"/>
      <c r="M25" s="37"/>
      <c r="N25" s="37"/>
    </row>
    <row r="26" spans="1:14" ht="12" customHeight="1" x14ac:dyDescent="0.25">
      <c r="A26" s="14">
        <f t="shared" si="1"/>
        <v>41110</v>
      </c>
      <c r="B26" s="12">
        <v>91.001739999999998</v>
      </c>
      <c r="C26" s="8">
        <v>0.23893490000000001</v>
      </c>
      <c r="D26" s="8">
        <v>3.326819</v>
      </c>
      <c r="E26" s="10">
        <f t="shared" si="0"/>
        <v>3.5657538999999998</v>
      </c>
      <c r="F26" s="8">
        <v>5.1252240000000002</v>
      </c>
      <c r="G26" s="8">
        <v>249.31183333333331</v>
      </c>
      <c r="H26" s="8">
        <v>83.138656476916665</v>
      </c>
      <c r="I26" s="7">
        <v>38.109120433446947</v>
      </c>
      <c r="J26" s="7">
        <v>49.229276363519389</v>
      </c>
      <c r="K26" s="7">
        <v>2.454166666666667E-2</v>
      </c>
      <c r="L26" s="41"/>
      <c r="M26" s="37"/>
      <c r="N26" s="37"/>
    </row>
    <row r="27" spans="1:14" ht="12" customHeight="1" x14ac:dyDescent="0.25">
      <c r="A27" s="14">
        <f t="shared" si="1"/>
        <v>41111</v>
      </c>
      <c r="B27" s="12">
        <v>90.894239999999996</v>
      </c>
      <c r="C27" s="8">
        <v>0.2320807</v>
      </c>
      <c r="D27" s="8">
        <v>3.4856989999999999</v>
      </c>
      <c r="E27" s="10">
        <f t="shared" si="0"/>
        <v>3.7177796999999999</v>
      </c>
      <c r="F27" s="8">
        <v>4.9842839999999997</v>
      </c>
      <c r="G27" s="8">
        <v>248.97104999999999</v>
      </c>
      <c r="H27" s="8">
        <v>83.680620257000001</v>
      </c>
      <c r="I27" s="7">
        <v>38.070892755047936</v>
      </c>
      <c r="J27" s="7">
        <v>49.141531546141557</v>
      </c>
      <c r="K27" s="7">
        <v>2.4625000000000005E-2</v>
      </c>
      <c r="L27" s="41"/>
      <c r="M27" s="37"/>
      <c r="N27" s="37"/>
    </row>
    <row r="28" spans="1:14" ht="12" customHeight="1" x14ac:dyDescent="0.25">
      <c r="A28" s="14">
        <f t="shared" si="1"/>
        <v>41112</v>
      </c>
      <c r="B28" s="12">
        <v>90.687330000000003</v>
      </c>
      <c r="C28" s="8">
        <v>0.22134239999999999</v>
      </c>
      <c r="D28" s="8">
        <v>3.3746390000000002</v>
      </c>
      <c r="E28" s="10">
        <f t="shared" si="0"/>
        <v>3.5959814000000003</v>
      </c>
      <c r="F28" s="8">
        <v>5.2542450000000001</v>
      </c>
      <c r="G28" s="8">
        <v>249.32360555555553</v>
      </c>
      <c r="H28" s="8">
        <v>84.956637842083325</v>
      </c>
      <c r="I28" s="7">
        <v>38.229653123135833</v>
      </c>
      <c r="J28" s="7">
        <v>49.290530070427742</v>
      </c>
      <c r="K28" s="7">
        <v>3.7583333333333337E-2</v>
      </c>
      <c r="L28" s="41"/>
      <c r="M28" s="37"/>
      <c r="N28" s="37"/>
    </row>
    <row r="29" spans="1:14" ht="12" customHeight="1" x14ac:dyDescent="0.25">
      <c r="A29" s="14">
        <f t="shared" si="1"/>
        <v>41113</v>
      </c>
      <c r="B29" s="12">
        <v>90.756709999999998</v>
      </c>
      <c r="C29" s="8">
        <v>0.22566349999999999</v>
      </c>
      <c r="D29" s="8">
        <v>3.4554659999999999</v>
      </c>
      <c r="E29" s="10">
        <f t="shared" si="0"/>
        <v>3.6811294999999999</v>
      </c>
      <c r="F29" s="8">
        <v>5.122668</v>
      </c>
      <c r="G29" s="8">
        <v>249.06667777777776</v>
      </c>
      <c r="H29" s="8">
        <v>88.013839507520856</v>
      </c>
      <c r="I29" s="7">
        <v>38.147161817116917</v>
      </c>
      <c r="J29" s="7">
        <v>49.203828503532527</v>
      </c>
      <c r="K29" s="7">
        <v>6.6500000000000004E-2</v>
      </c>
      <c r="L29" s="41"/>
      <c r="M29" s="37"/>
      <c r="N29" s="37"/>
    </row>
    <row r="30" spans="1:14" ht="12" customHeight="1" x14ac:dyDescent="0.25">
      <c r="A30" s="14">
        <f t="shared" si="1"/>
        <v>41114</v>
      </c>
      <c r="B30" s="12">
        <v>90.62979</v>
      </c>
      <c r="C30" s="8">
        <v>0.23246839999999999</v>
      </c>
      <c r="D30" s="8">
        <v>3.7208929999999998</v>
      </c>
      <c r="E30" s="10">
        <f t="shared" si="0"/>
        <v>3.9533613999999999</v>
      </c>
      <c r="F30" s="8">
        <v>5.0289539999999997</v>
      </c>
      <c r="G30" s="8">
        <v>249.09957222222221</v>
      </c>
      <c r="H30" s="8">
        <v>87.686889168000008</v>
      </c>
      <c r="I30" s="7">
        <v>37.986352207009588</v>
      </c>
      <c r="J30" s="7">
        <v>48.989440529353296</v>
      </c>
      <c r="K30" s="7">
        <v>0.10054166666666668</v>
      </c>
      <c r="L30" s="41"/>
      <c r="M30" s="37"/>
      <c r="N30" s="37"/>
    </row>
    <row r="31" spans="1:14" ht="12" customHeight="1" x14ac:dyDescent="0.25">
      <c r="A31" s="14">
        <f t="shared" si="1"/>
        <v>41115</v>
      </c>
      <c r="B31" s="12">
        <v>91.218389999999999</v>
      </c>
      <c r="C31" s="8">
        <v>0.2455562</v>
      </c>
      <c r="D31" s="8">
        <v>3.3915519999999999</v>
      </c>
      <c r="E31" s="10">
        <f t="shared" si="0"/>
        <v>3.6371082000000001</v>
      </c>
      <c r="F31" s="8">
        <v>4.8287659999999999</v>
      </c>
      <c r="G31" s="8">
        <v>249.93858611111108</v>
      </c>
      <c r="H31" s="8">
        <v>89.391577778812504</v>
      </c>
      <c r="I31" s="7">
        <v>38.003975688376769</v>
      </c>
      <c r="J31" s="7">
        <v>49.134638641167072</v>
      </c>
      <c r="K31" s="7">
        <v>5.4875000000000007E-2</v>
      </c>
      <c r="L31" s="41"/>
      <c r="M31" s="37"/>
      <c r="N31" s="37"/>
    </row>
    <row r="32" spans="1:14" ht="12" customHeight="1" x14ac:dyDescent="0.25">
      <c r="A32" s="14">
        <f t="shared" si="1"/>
        <v>41116</v>
      </c>
      <c r="B32" s="12">
        <v>91.296080000000003</v>
      </c>
      <c r="C32" s="8">
        <v>0.24924750000000001</v>
      </c>
      <c r="D32" s="8">
        <v>3.4303689999999998</v>
      </c>
      <c r="E32" s="10">
        <f t="shared" si="0"/>
        <v>3.6796164999999998</v>
      </c>
      <c r="F32" s="8">
        <v>4.7191890000000001</v>
      </c>
      <c r="G32" s="8">
        <v>250.37942444444442</v>
      </c>
      <c r="H32" s="8">
        <v>95.380643314375035</v>
      </c>
      <c r="I32" s="7">
        <v>37.951552351624919</v>
      </c>
      <c r="J32" s="7">
        <v>49.084003733814001</v>
      </c>
      <c r="K32" s="7">
        <v>9.6374999999999988E-2</v>
      </c>
      <c r="L32" s="41"/>
      <c r="M32" s="37"/>
      <c r="N32" s="37"/>
    </row>
    <row r="33" spans="1:14" ht="12" customHeight="1" x14ac:dyDescent="0.25">
      <c r="A33" s="14">
        <f t="shared" si="1"/>
        <v>41117</v>
      </c>
      <c r="B33" s="12">
        <v>91.012960000000007</v>
      </c>
      <c r="C33" s="8">
        <v>0.2417628</v>
      </c>
      <c r="D33" s="8">
        <v>3.5997490000000001</v>
      </c>
      <c r="E33" s="10">
        <f t="shared" si="0"/>
        <v>3.8415118000000001</v>
      </c>
      <c r="F33" s="8">
        <v>4.8496940000000004</v>
      </c>
      <c r="G33" s="8">
        <v>250.47497055555553</v>
      </c>
      <c r="H33" s="8">
        <v>109.32306200733332</v>
      </c>
      <c r="I33" s="7">
        <v>37.920813721333317</v>
      </c>
      <c r="J33" s="7">
        <v>48.997115872189745</v>
      </c>
      <c r="K33" s="7">
        <v>7.8333333333333324E-2</v>
      </c>
      <c r="L33" s="41"/>
      <c r="M33" s="37"/>
      <c r="N33" s="37"/>
    </row>
    <row r="34" spans="1:14" ht="12" customHeight="1" x14ac:dyDescent="0.25">
      <c r="A34" s="14">
        <f t="shared" si="1"/>
        <v>41118</v>
      </c>
      <c r="B34" s="12">
        <v>90.742679999999993</v>
      </c>
      <c r="C34" s="8">
        <v>0.2410301</v>
      </c>
      <c r="D34" s="8">
        <v>3.5718049999999999</v>
      </c>
      <c r="E34" s="10">
        <f t="shared" si="0"/>
        <v>3.8128351</v>
      </c>
      <c r="F34" s="8">
        <v>5.0502739999999999</v>
      </c>
      <c r="G34" s="8">
        <v>250.64345666666665</v>
      </c>
      <c r="H34" s="8">
        <v>97.458223690562519</v>
      </c>
      <c r="I34" s="7">
        <v>38.04704702973082</v>
      </c>
      <c r="J34" s="7">
        <v>49.084562618001129</v>
      </c>
      <c r="K34" s="7">
        <v>6.533333333333334E-2</v>
      </c>
      <c r="L34" s="41"/>
      <c r="M34" s="37"/>
      <c r="N34" s="37"/>
    </row>
    <row r="35" spans="1:14" ht="12" customHeight="1" x14ac:dyDescent="0.25">
      <c r="A35" s="14">
        <f t="shared" si="1"/>
        <v>41119</v>
      </c>
      <c r="B35" s="12">
        <v>89.699550000000002</v>
      </c>
      <c r="C35" s="8">
        <v>0.24739920000000001</v>
      </c>
      <c r="D35" s="8">
        <v>4.5253519999999998</v>
      </c>
      <c r="E35" s="10">
        <f t="shared" si="0"/>
        <v>4.7727512000000001</v>
      </c>
      <c r="F35" s="8">
        <v>5.007358</v>
      </c>
      <c r="G35" s="8">
        <v>250.98270499999998</v>
      </c>
      <c r="H35" s="8">
        <v>116.20333444772922</v>
      </c>
      <c r="I35" s="7">
        <v>37.761121879600225</v>
      </c>
      <c r="J35" s="7">
        <v>48.500379606677491</v>
      </c>
      <c r="K35" s="7">
        <v>5.2791666666666674E-2</v>
      </c>
      <c r="L35" s="41"/>
      <c r="M35" s="37"/>
      <c r="N35" s="37"/>
    </row>
    <row r="36" spans="1:14" ht="12" customHeight="1" x14ac:dyDescent="0.25">
      <c r="A36" s="14">
        <f t="shared" si="1"/>
        <v>41120</v>
      </c>
      <c r="B36" s="12">
        <v>90.043869999999998</v>
      </c>
      <c r="C36" s="8">
        <v>0.26483679999999998</v>
      </c>
      <c r="D36" s="8">
        <v>4.2079500000000003</v>
      </c>
      <c r="E36" s="10">
        <f t="shared" si="0"/>
        <v>4.4727868000000006</v>
      </c>
      <c r="F36" s="8">
        <v>4.8349330000000004</v>
      </c>
      <c r="G36" s="8">
        <v>250.70584833333331</v>
      </c>
      <c r="H36" s="8">
        <v>98.269245937916665</v>
      </c>
      <c r="I36" s="7">
        <v>37.911722538556162</v>
      </c>
      <c r="J36" s="7">
        <v>48.713687071428289</v>
      </c>
      <c r="K36" s="7">
        <v>6.3750000000000015E-2</v>
      </c>
      <c r="L36" s="41"/>
      <c r="M36" s="37"/>
      <c r="N36" s="37"/>
    </row>
    <row r="37" spans="1:14" ht="12" customHeight="1" thickBot="1" x14ac:dyDescent="0.3">
      <c r="A37" s="14">
        <f t="shared" si="1"/>
        <v>41121</v>
      </c>
      <c r="B37" s="26">
        <v>90.290149999999997</v>
      </c>
      <c r="C37" s="27">
        <v>0.24127199999999999</v>
      </c>
      <c r="D37" s="27">
        <v>4.0293060000000001</v>
      </c>
      <c r="E37" s="10">
        <f t="shared" si="0"/>
        <v>4.2705780000000004</v>
      </c>
      <c r="F37" s="27">
        <v>4.9790910000000004</v>
      </c>
      <c r="G37" s="27">
        <v>249.68686666666665</v>
      </c>
      <c r="H37" s="27">
        <v>79.77342338445834</v>
      </c>
      <c r="I37" s="48">
        <v>37.904717856744256</v>
      </c>
      <c r="J37" s="48">
        <v>48.80199077299325</v>
      </c>
      <c r="K37" s="48">
        <v>4.9041666666666678E-2</v>
      </c>
      <c r="L37" s="41"/>
      <c r="M37" s="37"/>
      <c r="N37" s="37"/>
    </row>
    <row r="38" spans="1:14" ht="17.25" customHeight="1" x14ac:dyDescent="0.25">
      <c r="A38" s="59" t="s">
        <v>26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42"/>
      <c r="M38" s="42"/>
      <c r="N38" s="42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89.362629999999996</v>
      </c>
      <c r="C40" s="31">
        <f t="shared" ref="C40:K40" si="2">MIN(C7:C37)</f>
        <v>0.19460769999999999</v>
      </c>
      <c r="D40" s="31">
        <f t="shared" si="2"/>
        <v>3.0986039999999999</v>
      </c>
      <c r="E40" s="31">
        <f t="shared" si="2"/>
        <v>3.3297279999999998</v>
      </c>
      <c r="F40" s="31">
        <f t="shared" si="2"/>
        <v>4.7191890000000001</v>
      </c>
      <c r="G40" s="31">
        <f t="shared" si="2"/>
        <v>247.88178333333332</v>
      </c>
      <c r="H40" s="31">
        <f t="shared" si="2"/>
        <v>59.611412207124992</v>
      </c>
      <c r="I40" s="31">
        <f>MIN(I7:I37)</f>
        <v>37.761121879600225</v>
      </c>
      <c r="J40" s="31">
        <f t="shared" si="2"/>
        <v>48.500379606677491</v>
      </c>
      <c r="K40" s="31">
        <f t="shared" si="2"/>
        <v>2.454166666666667E-2</v>
      </c>
      <c r="L40" s="28"/>
    </row>
    <row r="41" spans="1:14" x14ac:dyDescent="0.25">
      <c r="A41" s="20" t="s">
        <v>18</v>
      </c>
      <c r="B41" s="32">
        <f>AVERAGE(B7:B37)</f>
        <v>90.453131612903221</v>
      </c>
      <c r="C41" s="32">
        <f t="shared" ref="C41:K41" si="3">AVERAGE(C7:C37)</f>
        <v>0.22667839032258069</v>
      </c>
      <c r="D41" s="32">
        <f t="shared" si="3"/>
        <v>3.6031432580645166</v>
      </c>
      <c r="E41" s="32">
        <f t="shared" si="3"/>
        <v>3.8298216483870968</v>
      </c>
      <c r="F41" s="32">
        <f t="shared" si="3"/>
        <v>5.3218898709677429</v>
      </c>
      <c r="G41" s="32">
        <f t="shared" si="3"/>
        <v>249.57388374551974</v>
      </c>
      <c r="H41" s="32">
        <f>AVERAGE(H7:H37)</f>
        <v>87.859202826479176</v>
      </c>
      <c r="I41" s="32">
        <f t="shared" si="3"/>
        <v>38.121668284873905</v>
      </c>
      <c r="J41" s="32">
        <f t="shared" si="3"/>
        <v>49.124712136862954</v>
      </c>
      <c r="K41" s="32">
        <f t="shared" si="3"/>
        <v>0.20802284946236557</v>
      </c>
      <c r="L41" s="28"/>
    </row>
    <row r="42" spans="1:14" x14ac:dyDescent="0.25">
      <c r="A42" s="21" t="s">
        <v>19</v>
      </c>
      <c r="B42" s="33">
        <f>MAX(B7:B37)</f>
        <v>91.296080000000003</v>
      </c>
      <c r="C42" s="33">
        <f t="shared" ref="C42:K42" si="4">MAX(C7:C37)</f>
        <v>0.27331139999999998</v>
      </c>
      <c r="D42" s="33">
        <f t="shared" si="4"/>
        <v>4.5253519999999998</v>
      </c>
      <c r="E42" s="33">
        <f t="shared" si="4"/>
        <v>4.7727512000000001</v>
      </c>
      <c r="F42" s="33">
        <f t="shared" si="4"/>
        <v>6.1633259999999996</v>
      </c>
      <c r="G42" s="33">
        <f>MAX(G7:G37)</f>
        <v>250.98270499999998</v>
      </c>
      <c r="H42" s="33">
        <f t="shared" si="4"/>
        <v>116.20333444772922</v>
      </c>
      <c r="I42" s="33">
        <f t="shared" si="4"/>
        <v>38.375074788624445</v>
      </c>
      <c r="J42" s="33">
        <f t="shared" si="4"/>
        <v>49.421271711268012</v>
      </c>
      <c r="K42" s="33">
        <f t="shared" si="4"/>
        <v>0.63291666666666668</v>
      </c>
      <c r="L42" s="28"/>
    </row>
    <row r="43" spans="1:14" ht="15.75" thickBot="1" x14ac:dyDescent="0.3">
      <c r="A43" s="24" t="s">
        <v>25</v>
      </c>
      <c r="B43" s="34">
        <f>_xlfn.STDEV.S(B7:B37)</f>
        <v>0.48142007319385738</v>
      </c>
      <c r="C43" s="34">
        <f>_xlfn.STDEV.S(C7:C37)</f>
        <v>1.9855347500582887E-2</v>
      </c>
      <c r="D43" s="34">
        <f>_xlfn.STDEV.S(D7:D37)</f>
        <v>0.29450687139430981</v>
      </c>
      <c r="E43" s="34">
        <f t="shared" ref="E43:J43" si="5">_xlfn.STDEV.S(E7:E37)</f>
        <v>0.29576904743401622</v>
      </c>
      <c r="F43" s="34">
        <f>_xlfn.STDEV.S(F7:F37)</f>
        <v>0.34872146557892891</v>
      </c>
      <c r="G43" s="34">
        <f>_xlfn.STDEV.S(G7:G37)</f>
        <v>0.78306830532887495</v>
      </c>
      <c r="H43" s="34">
        <f t="shared" si="5"/>
        <v>10.276703486254515</v>
      </c>
      <c r="I43" s="34">
        <f>_xlfn.STDEV.S(I7:I37)</f>
        <v>0.14133016244584751</v>
      </c>
      <c r="J43" s="34">
        <f t="shared" si="5"/>
        <v>0.19295232694475645</v>
      </c>
      <c r="K43" s="34">
        <f>_xlfn.STDEV.S(K7:K37)</f>
        <v>0.1866819927484098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14" x14ac:dyDescent="0.25">
      <c r="A46" s="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4" x14ac:dyDescent="0.25">
      <c r="A47" s="2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1:14" x14ac:dyDescent="0.25">
      <c r="A48" s="2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</row>
    <row r="49" spans="1:14" x14ac:dyDescent="0.25">
      <c r="A49" s="2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6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activeCell="O39" sqref="O39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60" t="s">
        <v>0</v>
      </c>
      <c r="B2" s="62"/>
      <c r="C2" s="63" t="s">
        <v>27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60" t="s">
        <v>1</v>
      </c>
      <c r="B3" s="62"/>
      <c r="C3" s="64" t="s">
        <v>28</v>
      </c>
      <c r="D3" s="64"/>
      <c r="E3" s="64"/>
      <c r="F3" s="64"/>
      <c r="G3" s="64"/>
      <c r="H3" s="64"/>
      <c r="I3" s="64"/>
      <c r="J3" s="64"/>
      <c r="K3" s="64"/>
    </row>
    <row r="4" spans="1:13" ht="15.75" thickBot="1" x14ac:dyDescent="0.3">
      <c r="A4" s="60" t="s">
        <v>2</v>
      </c>
      <c r="B4" s="60"/>
      <c r="C4" s="77" t="s">
        <v>9</v>
      </c>
      <c r="D4" s="77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f>Promedios!A7</f>
        <v>41091</v>
      </c>
      <c r="B7" s="11"/>
      <c r="C7" s="10"/>
      <c r="D7" s="10"/>
      <c r="E7" s="10"/>
      <c r="F7" s="10"/>
      <c r="G7" s="10">
        <v>252.52664166666665</v>
      </c>
      <c r="H7" s="10">
        <v>105.55012635050001</v>
      </c>
      <c r="I7" s="10"/>
      <c r="J7" s="10">
        <v>49.484276588629342</v>
      </c>
      <c r="K7" s="10">
        <v>0.86699999999999999</v>
      </c>
    </row>
    <row r="8" spans="1:13" ht="12" customHeight="1" x14ac:dyDescent="0.25">
      <c r="A8" s="14">
        <f>Promedios!A8</f>
        <v>41092</v>
      </c>
      <c r="B8" s="12"/>
      <c r="C8" s="8"/>
      <c r="D8" s="7"/>
      <c r="E8" s="8"/>
      <c r="F8" s="8"/>
      <c r="G8" s="8">
        <v>253.38384999999997</v>
      </c>
      <c r="H8" s="8">
        <v>104.0926133315</v>
      </c>
      <c r="I8" s="8"/>
      <c r="J8" s="7">
        <v>49.405995543486739</v>
      </c>
      <c r="K8" s="7">
        <v>0.63400000000000001</v>
      </c>
    </row>
    <row r="9" spans="1:13" ht="12" customHeight="1" x14ac:dyDescent="0.25">
      <c r="A9" s="14">
        <f>Promedios!A9</f>
        <v>41093</v>
      </c>
      <c r="B9" s="12"/>
      <c r="C9" s="8"/>
      <c r="D9" s="7"/>
      <c r="E9" s="8"/>
      <c r="F9" s="8"/>
      <c r="G9" s="8">
        <v>257.99581944444441</v>
      </c>
      <c r="H9" s="8">
        <v>96.329048398000012</v>
      </c>
      <c r="I9" s="8"/>
      <c r="J9" s="7">
        <v>49.253457419348784</v>
      </c>
      <c r="K9" s="7">
        <v>0.81100000000000005</v>
      </c>
    </row>
    <row r="10" spans="1:13" ht="12" customHeight="1" x14ac:dyDescent="0.25">
      <c r="A10" s="14">
        <f>Promedios!A10</f>
        <v>41094</v>
      </c>
      <c r="B10" s="12"/>
      <c r="C10" s="8"/>
      <c r="D10" s="7"/>
      <c r="E10" s="8"/>
      <c r="F10" s="8"/>
      <c r="G10" s="8">
        <v>253.26242055555554</v>
      </c>
      <c r="H10" s="8">
        <v>104.76991039900001</v>
      </c>
      <c r="I10" s="8"/>
      <c r="J10" s="7">
        <v>49.291983169314264</v>
      </c>
      <c r="K10" s="7">
        <v>0.33900000000000002</v>
      </c>
    </row>
    <row r="11" spans="1:13" ht="12" customHeight="1" x14ac:dyDescent="0.25">
      <c r="A11" s="14">
        <f>Promedios!A11</f>
        <v>41095</v>
      </c>
      <c r="B11" s="12"/>
      <c r="C11" s="8"/>
      <c r="D11" s="7"/>
      <c r="E11" s="8"/>
      <c r="F11" s="8"/>
      <c r="G11" s="8">
        <v>252.01580833333333</v>
      </c>
      <c r="H11" s="8">
        <v>105.39272099850001</v>
      </c>
      <c r="I11" s="8"/>
      <c r="J11" s="7">
        <v>49.478128862571026</v>
      </c>
      <c r="K11" s="7">
        <v>0.26800000000000002</v>
      </c>
    </row>
    <row r="12" spans="1:13" ht="12" customHeight="1" x14ac:dyDescent="0.25">
      <c r="A12" s="14">
        <f>Promedios!A12</f>
        <v>41096</v>
      </c>
      <c r="B12" s="12"/>
      <c r="C12" s="8"/>
      <c r="D12" s="7"/>
      <c r="E12" s="8"/>
      <c r="F12" s="8"/>
      <c r="G12" s="8">
        <v>252.17370611111107</v>
      </c>
      <c r="H12" s="8">
        <v>101.71337089550002</v>
      </c>
      <c r="I12" s="8"/>
      <c r="J12" s="7">
        <v>49.42622715106048</v>
      </c>
      <c r="K12" s="7">
        <v>0.749</v>
      </c>
    </row>
    <row r="13" spans="1:13" ht="12" customHeight="1" x14ac:dyDescent="0.25">
      <c r="A13" s="14">
        <f>Promedios!A13</f>
        <v>41097</v>
      </c>
      <c r="B13" s="12"/>
      <c r="C13" s="8"/>
      <c r="D13" s="8"/>
      <c r="E13" s="8"/>
      <c r="F13" s="8"/>
      <c r="G13" s="8">
        <v>251.75527944444443</v>
      </c>
      <c r="H13" s="8">
        <v>101.40158721750001</v>
      </c>
      <c r="I13" s="8"/>
      <c r="J13" s="7">
        <v>49.501527480538449</v>
      </c>
      <c r="K13" s="7">
        <v>0.73699999999999999</v>
      </c>
    </row>
    <row r="14" spans="1:13" ht="12" customHeight="1" x14ac:dyDescent="0.25">
      <c r="A14" s="14">
        <f>Promedios!A14</f>
        <v>41098</v>
      </c>
      <c r="B14" s="12"/>
      <c r="C14" s="8"/>
      <c r="D14" s="8"/>
      <c r="E14" s="8"/>
      <c r="F14" s="8"/>
      <c r="G14" s="8">
        <v>251.36309777777774</v>
      </c>
      <c r="H14" s="8">
        <v>95.818237760500011</v>
      </c>
      <c r="I14" s="8"/>
      <c r="J14" s="7">
        <v>49.161800412661108</v>
      </c>
      <c r="K14" s="7">
        <v>0.90300000000000002</v>
      </c>
    </row>
    <row r="15" spans="1:13" ht="12" customHeight="1" x14ac:dyDescent="0.25">
      <c r="A15" s="14">
        <f>Promedios!A15</f>
        <v>41099</v>
      </c>
      <c r="B15" s="12"/>
      <c r="C15" s="8"/>
      <c r="D15" s="8"/>
      <c r="E15" s="8"/>
      <c r="F15" s="8"/>
      <c r="G15" s="8">
        <v>251.56407166666665</v>
      </c>
      <c r="H15" s="8">
        <v>97.617804717500007</v>
      </c>
      <c r="I15" s="8"/>
      <c r="J15" s="7">
        <v>49.095069640718982</v>
      </c>
      <c r="K15" s="7">
        <v>1.036</v>
      </c>
    </row>
    <row r="16" spans="1:13" ht="12" customHeight="1" x14ac:dyDescent="0.25">
      <c r="A16" s="14">
        <f>Promedios!A16</f>
        <v>41100</v>
      </c>
      <c r="B16" s="12"/>
      <c r="C16" s="8"/>
      <c r="D16" s="8"/>
      <c r="E16" s="8"/>
      <c r="F16" s="8"/>
      <c r="G16" s="8">
        <v>252.13317888888886</v>
      </c>
      <c r="H16" s="8">
        <v>97.602669587500003</v>
      </c>
      <c r="I16" s="8"/>
      <c r="J16" s="7">
        <v>49.411025501170819</v>
      </c>
      <c r="K16" s="7">
        <v>0.55500000000000005</v>
      </c>
    </row>
    <row r="17" spans="1:11" ht="12" customHeight="1" x14ac:dyDescent="0.25">
      <c r="A17" s="14">
        <f>Promedios!A17</f>
        <v>41101</v>
      </c>
      <c r="B17" s="12"/>
      <c r="C17" s="8"/>
      <c r="D17" s="8"/>
      <c r="E17" s="8"/>
      <c r="F17" s="8"/>
      <c r="G17" s="8">
        <v>259.83987444444443</v>
      </c>
      <c r="H17" s="8">
        <v>98.273912602999999</v>
      </c>
      <c r="I17" s="8"/>
      <c r="J17" s="7">
        <v>49.462144774819393</v>
      </c>
      <c r="K17" s="7">
        <v>0.65700000000000003</v>
      </c>
    </row>
    <row r="18" spans="1:11" ht="12" customHeight="1" x14ac:dyDescent="0.25">
      <c r="A18" s="14">
        <f>Promedios!A18</f>
        <v>41102</v>
      </c>
      <c r="B18" s="12"/>
      <c r="C18" s="8"/>
      <c r="D18" s="8"/>
      <c r="E18" s="8"/>
      <c r="F18" s="8"/>
      <c r="G18" s="8">
        <v>252.07942166666663</v>
      </c>
      <c r="H18" s="8">
        <v>91.516077058000008</v>
      </c>
      <c r="I18" s="8"/>
      <c r="J18" s="7">
        <v>49.608907762357106</v>
      </c>
      <c r="K18" s="7">
        <v>0.93</v>
      </c>
    </row>
    <row r="19" spans="1:11" ht="12" customHeight="1" x14ac:dyDescent="0.25">
      <c r="A19" s="14">
        <f>Promedios!A19</f>
        <v>41103</v>
      </c>
      <c r="B19" s="12"/>
      <c r="C19" s="8"/>
      <c r="D19" s="8"/>
      <c r="E19" s="8"/>
      <c r="F19" s="8"/>
      <c r="G19" s="8">
        <v>250.06474277777775</v>
      </c>
      <c r="H19" s="8">
        <v>95.789481013500009</v>
      </c>
      <c r="I19" s="8"/>
      <c r="J19" s="7">
        <v>49.834622456061972</v>
      </c>
      <c r="K19" s="7">
        <v>0.67600000000000005</v>
      </c>
    </row>
    <row r="20" spans="1:11" ht="12" customHeight="1" x14ac:dyDescent="0.25">
      <c r="A20" s="14">
        <f>Promedios!A20</f>
        <v>41104</v>
      </c>
      <c r="B20" s="12"/>
      <c r="C20" s="8"/>
      <c r="D20" s="8"/>
      <c r="E20" s="8"/>
      <c r="F20" s="8"/>
      <c r="G20" s="8">
        <v>250.13433833333332</v>
      </c>
      <c r="H20" s="8">
        <v>82.23143155950001</v>
      </c>
      <c r="I20" s="8"/>
      <c r="J20" s="7">
        <v>49.636367605417604</v>
      </c>
      <c r="K20" s="7">
        <v>0.49099999999999999</v>
      </c>
    </row>
    <row r="21" spans="1:11" ht="12" customHeight="1" x14ac:dyDescent="0.25">
      <c r="A21" s="14">
        <f>Promedios!A21</f>
        <v>41105</v>
      </c>
      <c r="B21" s="12"/>
      <c r="C21" s="8"/>
      <c r="D21" s="8"/>
      <c r="E21" s="8"/>
      <c r="F21" s="8"/>
      <c r="G21" s="8">
        <v>250.93662999999998</v>
      </c>
      <c r="H21" s="8">
        <v>70.627327388500007</v>
      </c>
      <c r="I21" s="8"/>
      <c r="J21" s="7">
        <v>49.72321820809605</v>
      </c>
      <c r="K21" s="7">
        <v>1.109</v>
      </c>
    </row>
    <row r="22" spans="1:11" ht="12" customHeight="1" x14ac:dyDescent="0.25">
      <c r="A22" s="14">
        <f>Promedios!A22</f>
        <v>41106</v>
      </c>
      <c r="B22" s="12"/>
      <c r="C22" s="8"/>
      <c r="D22" s="8"/>
      <c r="E22" s="8"/>
      <c r="F22" s="8"/>
      <c r="G22" s="8">
        <v>259.81069944444442</v>
      </c>
      <c r="H22" s="8">
        <v>82.014242444000004</v>
      </c>
      <c r="I22" s="8"/>
      <c r="J22" s="7">
        <v>49.604995573047262</v>
      </c>
      <c r="K22" s="7">
        <v>0.67900000000000005</v>
      </c>
    </row>
    <row r="23" spans="1:11" ht="12" customHeight="1" x14ac:dyDescent="0.25">
      <c r="A23" s="14">
        <f>Promedios!A23</f>
        <v>41107</v>
      </c>
      <c r="B23" s="12"/>
      <c r="C23" s="8"/>
      <c r="D23" s="8"/>
      <c r="E23" s="8"/>
      <c r="F23" s="8"/>
      <c r="G23" s="8">
        <v>253.46141055555552</v>
      </c>
      <c r="H23" s="8">
        <v>82.840620542000011</v>
      </c>
      <c r="I23" s="8"/>
      <c r="J23" s="7">
        <v>49.412292305328286</v>
      </c>
      <c r="K23" s="7">
        <v>0.78500000000000003</v>
      </c>
    </row>
    <row r="24" spans="1:11" ht="12" customHeight="1" x14ac:dyDescent="0.25">
      <c r="A24" s="14">
        <f>Promedios!A24</f>
        <v>41108</v>
      </c>
      <c r="B24" s="12"/>
      <c r="C24" s="8"/>
      <c r="D24" s="8"/>
      <c r="E24" s="8"/>
      <c r="F24" s="8"/>
      <c r="G24" s="8">
        <v>251.13108833333331</v>
      </c>
      <c r="H24" s="8">
        <v>87.470456808999998</v>
      </c>
      <c r="I24" s="8"/>
      <c r="J24" s="7">
        <v>49.440571845196558</v>
      </c>
      <c r="K24" s="7">
        <v>0.12</v>
      </c>
    </row>
    <row r="25" spans="1:11" ht="12" customHeight="1" x14ac:dyDescent="0.25">
      <c r="A25" s="14">
        <f>Promedios!A25</f>
        <v>41109</v>
      </c>
      <c r="B25" s="12"/>
      <c r="C25" s="8"/>
      <c r="D25" s="8"/>
      <c r="E25" s="8"/>
      <c r="F25" s="8"/>
      <c r="G25" s="8">
        <v>250.75331111111109</v>
      </c>
      <c r="H25" s="8">
        <v>88.006240411000007</v>
      </c>
      <c r="I25" s="8"/>
      <c r="J25" s="7">
        <v>49.364712631531475</v>
      </c>
      <c r="K25" s="7">
        <v>0.53500000000000003</v>
      </c>
    </row>
    <row r="26" spans="1:11" ht="12" customHeight="1" x14ac:dyDescent="0.25">
      <c r="A26" s="14">
        <f>Promedios!A26</f>
        <v>41110</v>
      </c>
      <c r="B26" s="12"/>
      <c r="C26" s="8"/>
      <c r="D26" s="8"/>
      <c r="E26" s="8"/>
      <c r="F26" s="8"/>
      <c r="G26" s="8">
        <v>251.50746166666664</v>
      </c>
      <c r="H26" s="8">
        <v>90.576942241500007</v>
      </c>
      <c r="I26" s="8"/>
      <c r="J26" s="7">
        <v>49.775231696444017</v>
      </c>
      <c r="K26" s="7">
        <v>0.13200000000000001</v>
      </c>
    </row>
    <row r="27" spans="1:11" ht="12" customHeight="1" x14ac:dyDescent="0.25">
      <c r="A27" s="14">
        <f>Promedios!A27</f>
        <v>41111</v>
      </c>
      <c r="B27" s="12"/>
      <c r="C27" s="8"/>
      <c r="D27" s="8"/>
      <c r="E27" s="8"/>
      <c r="F27" s="8"/>
      <c r="G27" s="8">
        <v>250.71081555555554</v>
      </c>
      <c r="H27" s="8">
        <v>90.524726043000001</v>
      </c>
      <c r="I27" s="8"/>
      <c r="J27" s="7">
        <v>49.319331235537334</v>
      </c>
      <c r="K27" s="7">
        <v>0.152</v>
      </c>
    </row>
    <row r="28" spans="1:11" ht="12" customHeight="1" x14ac:dyDescent="0.25">
      <c r="A28" s="14">
        <f>Promedios!A28</f>
        <v>41112</v>
      </c>
      <c r="B28" s="12"/>
      <c r="C28" s="8"/>
      <c r="D28" s="8"/>
      <c r="E28" s="8"/>
      <c r="F28" s="8"/>
      <c r="G28" s="8">
        <v>252.14759833333332</v>
      </c>
      <c r="H28" s="8">
        <v>89.761915491000011</v>
      </c>
      <c r="I28" s="8"/>
      <c r="J28" s="7">
        <v>49.604772019372419</v>
      </c>
      <c r="K28" s="7">
        <v>0.19800000000000001</v>
      </c>
    </row>
    <row r="29" spans="1:11" ht="12" customHeight="1" x14ac:dyDescent="0.25">
      <c r="A29" s="14">
        <f>Promedios!A29</f>
        <v>41113</v>
      </c>
      <c r="B29" s="12"/>
      <c r="C29" s="8"/>
      <c r="D29" s="8"/>
      <c r="E29" s="8"/>
      <c r="F29" s="8"/>
      <c r="G29" s="8">
        <v>252.69053666666665</v>
      </c>
      <c r="H29" s="8">
        <v>96.291210573000015</v>
      </c>
      <c r="I29" s="8"/>
      <c r="J29" s="7">
        <v>49.457338370810163</v>
      </c>
      <c r="K29" s="7">
        <v>0.28999999999999998</v>
      </c>
    </row>
    <row r="30" spans="1:11" ht="12" customHeight="1" x14ac:dyDescent="0.25">
      <c r="A30" s="14">
        <f>Promedios!A30</f>
        <v>41114</v>
      </c>
      <c r="B30" s="12"/>
      <c r="C30" s="8"/>
      <c r="D30" s="8"/>
      <c r="E30" s="8"/>
      <c r="F30" s="8"/>
      <c r="G30" s="8">
        <v>251.6170961111111</v>
      </c>
      <c r="H30" s="8">
        <v>95.059210991000015</v>
      </c>
      <c r="I30" s="8"/>
      <c r="J30" s="7">
        <v>49.20718180865525</v>
      </c>
      <c r="K30" s="7">
        <v>0.72399999999999998</v>
      </c>
    </row>
    <row r="31" spans="1:11" ht="12" customHeight="1" x14ac:dyDescent="0.25">
      <c r="A31" s="14">
        <f>Promedios!A31</f>
        <v>41115</v>
      </c>
      <c r="B31" s="12"/>
      <c r="C31" s="8"/>
      <c r="D31" s="8"/>
      <c r="E31" s="8"/>
      <c r="F31" s="8"/>
      <c r="G31" s="8">
        <v>255.05645749999996</v>
      </c>
      <c r="H31" s="8">
        <v>95.60558918400001</v>
      </c>
      <c r="I31" s="8"/>
      <c r="J31" s="7">
        <v>49.619452044020775</v>
      </c>
      <c r="K31" s="7">
        <v>0.32</v>
      </c>
    </row>
    <row r="32" spans="1:11" ht="12" customHeight="1" x14ac:dyDescent="0.25">
      <c r="A32" s="14">
        <f>Promedios!A32</f>
        <v>41116</v>
      </c>
      <c r="B32" s="12"/>
      <c r="C32" s="8"/>
      <c r="D32" s="8"/>
      <c r="E32" s="8"/>
      <c r="F32" s="8"/>
      <c r="G32" s="8">
        <v>253.10873444444442</v>
      </c>
      <c r="H32" s="8">
        <v>110.22688152050002</v>
      </c>
      <c r="I32" s="8"/>
      <c r="J32" s="7">
        <v>49.565053983141091</v>
      </c>
      <c r="K32" s="7">
        <v>0.84799999999999998</v>
      </c>
    </row>
    <row r="33" spans="1:11" ht="12" customHeight="1" x14ac:dyDescent="0.25">
      <c r="A33" s="14">
        <f>Promedios!A33</f>
        <v>41117</v>
      </c>
      <c r="B33" s="12"/>
      <c r="C33" s="8"/>
      <c r="D33" s="8"/>
      <c r="E33" s="8"/>
      <c r="F33" s="8"/>
      <c r="G33" s="8">
        <v>273.00033333333329</v>
      </c>
      <c r="H33" s="8">
        <v>115.01790692200001</v>
      </c>
      <c r="I33" s="8"/>
      <c r="J33" s="7">
        <v>49.130614675019807</v>
      </c>
      <c r="K33" s="7">
        <v>0.36299999999999999</v>
      </c>
    </row>
    <row r="34" spans="1:11" ht="12" customHeight="1" x14ac:dyDescent="0.25">
      <c r="A34" s="14">
        <f>Promedios!A34</f>
        <v>41118</v>
      </c>
      <c r="B34" s="12"/>
      <c r="C34" s="8"/>
      <c r="D34" s="8"/>
      <c r="E34" s="8"/>
      <c r="F34" s="8"/>
      <c r="G34" s="8">
        <v>252.57052611111109</v>
      </c>
      <c r="H34" s="8">
        <v>112.73477256150001</v>
      </c>
      <c r="I34" s="8"/>
      <c r="J34" s="7">
        <v>49.400406701615537</v>
      </c>
      <c r="K34" s="7">
        <v>0.35599999999999998</v>
      </c>
    </row>
    <row r="35" spans="1:11" ht="12" customHeight="1" x14ac:dyDescent="0.25">
      <c r="A35" s="14">
        <f>Promedios!A35</f>
        <v>41119</v>
      </c>
      <c r="B35" s="12"/>
      <c r="C35" s="8"/>
      <c r="D35" s="8"/>
      <c r="E35" s="8"/>
      <c r="F35" s="8"/>
      <c r="G35" s="8">
        <v>253.10325611111108</v>
      </c>
      <c r="H35" s="8">
        <v>147.71584177400001</v>
      </c>
      <c r="I35" s="8"/>
      <c r="J35" s="7">
        <v>48.636896384118003</v>
      </c>
      <c r="K35" s="7">
        <v>0.434</v>
      </c>
    </row>
    <row r="36" spans="1:11" ht="12" customHeight="1" x14ac:dyDescent="0.25">
      <c r="A36" s="14">
        <f>Promedios!A36</f>
        <v>41120</v>
      </c>
      <c r="B36" s="12"/>
      <c r="C36" s="8"/>
      <c r="D36" s="8"/>
      <c r="E36" s="8"/>
      <c r="F36" s="8"/>
      <c r="G36" s="8">
        <v>252.83520499999997</v>
      </c>
      <c r="H36" s="8">
        <v>147.31173380300001</v>
      </c>
      <c r="I36" s="8"/>
      <c r="J36" s="7">
        <v>48.927516161420399</v>
      </c>
      <c r="K36" s="7">
        <v>0.52</v>
      </c>
    </row>
    <row r="37" spans="1:11" ht="12" customHeight="1" thickBot="1" x14ac:dyDescent="0.3">
      <c r="A37" s="14">
        <f>Promedios!A37</f>
        <v>41121</v>
      </c>
      <c r="B37" s="13"/>
      <c r="C37" s="9"/>
      <c r="D37" s="9"/>
      <c r="E37" s="9"/>
      <c r="F37" s="9"/>
      <c r="G37" s="9">
        <v>251.93531777777775</v>
      </c>
      <c r="H37" s="9">
        <v>86.928619155000007</v>
      </c>
      <c r="I37" s="9"/>
      <c r="J37" s="47">
        <v>48.91503441457472</v>
      </c>
      <c r="K37" s="47">
        <v>0.46800000000000003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/>
      <c r="C39" s="36"/>
      <c r="D39" s="36"/>
      <c r="E39" s="36"/>
      <c r="F39" s="36"/>
      <c r="G39" s="9">
        <f>MAX(G7:G37)</f>
        <v>273.00033333333329</v>
      </c>
      <c r="H39" s="9">
        <f>MAX(H7:H37)</f>
        <v>147.71584177400001</v>
      </c>
      <c r="I39" s="9"/>
      <c r="J39" s="47">
        <f>MAX(J7:J37)</f>
        <v>49.834622456061972</v>
      </c>
      <c r="K39" s="47">
        <f>MAX(K7:K37)</f>
        <v>1.109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5" t="s">
        <v>29</v>
      </c>
      <c r="C41" s="66"/>
      <c r="D41" s="66"/>
      <c r="E41" s="66"/>
      <c r="F41" s="66"/>
      <c r="G41" s="66"/>
      <c r="H41" s="66"/>
      <c r="I41" s="66"/>
      <c r="J41" s="66"/>
      <c r="K41" s="67"/>
    </row>
    <row r="42" spans="1:11" x14ac:dyDescent="0.25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 x14ac:dyDescent="0.25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1" x14ac:dyDescent="0.25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1" x14ac:dyDescent="0.25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zoomScaleNormal="100" workbookViewId="0">
      <selection activeCell="P36" sqref="P36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7" t="s">
        <v>22</v>
      </c>
      <c r="B1" s="88"/>
      <c r="C1" s="88"/>
      <c r="D1" s="88"/>
      <c r="E1" s="88"/>
      <c r="F1" s="88"/>
      <c r="G1" s="88"/>
      <c r="H1" s="88"/>
      <c r="I1" s="88"/>
      <c r="J1" s="88"/>
      <c r="K1" s="89"/>
    </row>
    <row r="2" spans="1:13" x14ac:dyDescent="0.25">
      <c r="A2" s="60" t="s">
        <v>0</v>
      </c>
      <c r="B2" s="62"/>
      <c r="C2" s="63" t="s">
        <v>27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60" t="s">
        <v>1</v>
      </c>
      <c r="B3" s="62"/>
      <c r="C3" s="64" t="s">
        <v>28</v>
      </c>
      <c r="D3" s="64"/>
      <c r="E3" s="64"/>
      <c r="F3" s="64"/>
      <c r="G3" s="64"/>
      <c r="H3" s="64"/>
      <c r="I3" s="64"/>
      <c r="J3" s="64"/>
      <c r="K3" s="64"/>
    </row>
    <row r="4" spans="1:13" ht="15.75" thickBot="1" x14ac:dyDescent="0.3">
      <c r="A4" s="60" t="s">
        <v>2</v>
      </c>
      <c r="B4" s="60"/>
      <c r="C4" s="77" t="s">
        <v>9</v>
      </c>
      <c r="D4" s="77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5" t="s">
        <v>3</v>
      </c>
      <c r="C6" s="45" t="s">
        <v>14</v>
      </c>
      <c r="D6" s="45" t="s">
        <v>4</v>
      </c>
      <c r="E6" s="46" t="s">
        <v>5</v>
      </c>
      <c r="F6" s="45" t="s">
        <v>6</v>
      </c>
      <c r="G6" s="45" t="s">
        <v>10</v>
      </c>
      <c r="H6" s="45" t="s">
        <v>11</v>
      </c>
      <c r="I6" s="45" t="s">
        <v>12</v>
      </c>
      <c r="J6" s="45" t="s">
        <v>20</v>
      </c>
      <c r="K6" s="45" t="s">
        <v>13</v>
      </c>
      <c r="L6" s="15"/>
    </row>
    <row r="7" spans="1:13" ht="12" customHeight="1" x14ac:dyDescent="0.25">
      <c r="A7" s="14">
        <f>Promedios!A7</f>
        <v>41091</v>
      </c>
      <c r="B7" s="11"/>
      <c r="C7" s="10"/>
      <c r="D7" s="10"/>
      <c r="E7" s="10"/>
      <c r="F7" s="10"/>
      <c r="G7" s="10">
        <v>247.62689444444442</v>
      </c>
      <c r="H7" s="10">
        <v>84.382890289000002</v>
      </c>
      <c r="I7" s="10"/>
      <c r="J7" s="10">
        <v>49.074763515253615</v>
      </c>
      <c r="K7" s="10">
        <v>0.36199999999999999</v>
      </c>
    </row>
    <row r="8" spans="1:13" ht="12" customHeight="1" x14ac:dyDescent="0.25">
      <c r="A8" s="14">
        <f>Promedios!A8</f>
        <v>41092</v>
      </c>
      <c r="B8" s="12"/>
      <c r="C8" s="8"/>
      <c r="D8" s="7"/>
      <c r="E8" s="8"/>
      <c r="F8" s="8"/>
      <c r="G8" s="8">
        <v>247.26393333333331</v>
      </c>
      <c r="H8" s="8">
        <v>89.32829401650001</v>
      </c>
      <c r="I8" s="8"/>
      <c r="J8" s="7">
        <v>49.010789905301287</v>
      </c>
      <c r="K8" s="7">
        <v>0.28599999999999998</v>
      </c>
    </row>
    <row r="9" spans="1:13" ht="12" customHeight="1" x14ac:dyDescent="0.25">
      <c r="A9" s="14">
        <f>Promedios!A9</f>
        <v>41093</v>
      </c>
      <c r="B9" s="12"/>
      <c r="C9" s="8"/>
      <c r="D9" s="7"/>
      <c r="E9" s="8"/>
      <c r="F9" s="8"/>
      <c r="G9" s="8">
        <v>247.39616666666666</v>
      </c>
      <c r="H9" s="8">
        <v>56.95576445950001</v>
      </c>
      <c r="I9" s="8"/>
      <c r="J9" s="7">
        <v>48.423290847800743</v>
      </c>
      <c r="K9" s="7">
        <v>0.22600000000000001</v>
      </c>
    </row>
    <row r="10" spans="1:13" ht="12" customHeight="1" x14ac:dyDescent="0.25">
      <c r="A10" s="14">
        <f>Promedios!A10</f>
        <v>41094</v>
      </c>
      <c r="B10" s="12"/>
      <c r="C10" s="8"/>
      <c r="D10" s="7"/>
      <c r="E10" s="8"/>
      <c r="F10" s="8"/>
      <c r="G10" s="8">
        <v>246.66248888888887</v>
      </c>
      <c r="H10" s="8">
        <v>74.905271883000012</v>
      </c>
      <c r="I10" s="8"/>
      <c r="J10" s="7">
        <v>48.520946544763504</v>
      </c>
      <c r="K10" s="7">
        <v>5.0000000000000001E-3</v>
      </c>
    </row>
    <row r="11" spans="1:13" ht="12" customHeight="1" x14ac:dyDescent="0.25">
      <c r="A11" s="14">
        <f>Promedios!A11</f>
        <v>41095</v>
      </c>
      <c r="B11" s="12"/>
      <c r="C11" s="8"/>
      <c r="D11" s="7"/>
      <c r="E11" s="8"/>
      <c r="F11" s="8"/>
      <c r="G11" s="8">
        <v>247.30373888888886</v>
      </c>
      <c r="H11" s="8">
        <v>81.162891381500003</v>
      </c>
      <c r="I11" s="8"/>
      <c r="J11" s="7">
        <v>49.073683005825188</v>
      </c>
      <c r="K11" s="7">
        <v>6.0000000000000001E-3</v>
      </c>
    </row>
    <row r="12" spans="1:13" ht="12" customHeight="1" x14ac:dyDescent="0.25">
      <c r="A12" s="14">
        <f>Promedios!A12</f>
        <v>41096</v>
      </c>
      <c r="B12" s="12"/>
      <c r="C12" s="8"/>
      <c r="D12" s="7"/>
      <c r="E12" s="8"/>
      <c r="F12" s="8"/>
      <c r="G12" s="8">
        <v>247.99020555555552</v>
      </c>
      <c r="H12" s="8">
        <v>85.038241418000013</v>
      </c>
      <c r="I12" s="8"/>
      <c r="J12" s="7">
        <v>48.958366568549422</v>
      </c>
      <c r="K12" s="7">
        <v>6.8000000000000005E-2</v>
      </c>
    </row>
    <row r="13" spans="1:13" ht="12" customHeight="1" x14ac:dyDescent="0.25">
      <c r="A13" s="14">
        <f>Promedios!A13</f>
        <v>41097</v>
      </c>
      <c r="B13" s="12"/>
      <c r="C13" s="8"/>
      <c r="D13" s="8"/>
      <c r="E13" s="8"/>
      <c r="F13" s="8"/>
      <c r="G13" s="8">
        <v>248.07290555555554</v>
      </c>
      <c r="H13" s="8">
        <v>83.312836598000004</v>
      </c>
      <c r="I13" s="8"/>
      <c r="J13" s="7">
        <v>49.003300857193878</v>
      </c>
      <c r="K13" s="7">
        <v>0.127</v>
      </c>
    </row>
    <row r="14" spans="1:13" ht="12" customHeight="1" x14ac:dyDescent="0.25">
      <c r="A14" s="14">
        <f>Promedios!A14</f>
        <v>41098</v>
      </c>
      <c r="B14" s="12"/>
      <c r="C14" s="8"/>
      <c r="D14" s="8"/>
      <c r="E14" s="8"/>
      <c r="F14" s="8"/>
      <c r="G14" s="8">
        <v>248.01075555555553</v>
      </c>
      <c r="H14" s="8">
        <v>78.628513863000009</v>
      </c>
      <c r="I14" s="8"/>
      <c r="J14" s="7">
        <v>48.864958391408777</v>
      </c>
      <c r="K14" s="7">
        <v>1.0999999999999999E-2</v>
      </c>
    </row>
    <row r="15" spans="1:13" ht="12" customHeight="1" x14ac:dyDescent="0.25">
      <c r="A15" s="14">
        <f>Promedios!A15</f>
        <v>41099</v>
      </c>
      <c r="B15" s="12"/>
      <c r="C15" s="8"/>
      <c r="D15" s="8"/>
      <c r="E15" s="8"/>
      <c r="F15" s="8"/>
      <c r="G15" s="8">
        <v>247.59388888888887</v>
      </c>
      <c r="H15" s="8">
        <v>80.459864593000006</v>
      </c>
      <c r="I15" s="8"/>
      <c r="J15" s="7">
        <v>48.988732609382943</v>
      </c>
      <c r="K15" s="7">
        <v>6.0000000000000001E-3</v>
      </c>
    </row>
    <row r="16" spans="1:13" ht="12" customHeight="1" x14ac:dyDescent="0.25">
      <c r="A16" s="14">
        <f>Promedios!A16</f>
        <v>41100</v>
      </c>
      <c r="B16" s="12"/>
      <c r="C16" s="8"/>
      <c r="D16" s="8"/>
      <c r="E16" s="8"/>
      <c r="F16" s="8"/>
      <c r="G16" s="8">
        <v>248.59681666666665</v>
      </c>
      <c r="H16" s="8">
        <v>78.048081627500011</v>
      </c>
      <c r="I16" s="8"/>
      <c r="J16" s="7">
        <v>49.008442591715379</v>
      </c>
      <c r="K16" s="7">
        <v>3.5999999999999997E-2</v>
      </c>
    </row>
    <row r="17" spans="1:11" ht="12" customHeight="1" x14ac:dyDescent="0.25">
      <c r="A17" s="14">
        <f>Promedios!A17</f>
        <v>41101</v>
      </c>
      <c r="B17" s="12"/>
      <c r="C17" s="8"/>
      <c r="D17" s="8"/>
      <c r="E17" s="8"/>
      <c r="F17" s="8"/>
      <c r="G17" s="8">
        <v>247.9481222222222</v>
      </c>
      <c r="H17" s="8">
        <v>90.187969400500009</v>
      </c>
      <c r="I17" s="8"/>
      <c r="J17" s="7">
        <v>49.141866876653829</v>
      </c>
      <c r="K17" s="7">
        <v>1.6E-2</v>
      </c>
    </row>
    <row r="18" spans="1:11" ht="12" customHeight="1" x14ac:dyDescent="0.25">
      <c r="A18" s="14">
        <f>Promedios!A18</f>
        <v>41102</v>
      </c>
      <c r="B18" s="12"/>
      <c r="C18" s="8"/>
      <c r="D18" s="8"/>
      <c r="E18" s="8"/>
      <c r="F18" s="8"/>
      <c r="G18" s="8">
        <v>247.55482222222219</v>
      </c>
      <c r="H18" s="8">
        <v>77.927000587500004</v>
      </c>
      <c r="I18" s="8"/>
      <c r="J18" s="7">
        <v>48.390726529164546</v>
      </c>
      <c r="K18" s="7">
        <v>0.34</v>
      </c>
    </row>
    <row r="19" spans="1:11" ht="12" customHeight="1" x14ac:dyDescent="0.25">
      <c r="A19" s="14">
        <f>Promedios!A19</f>
        <v>41103</v>
      </c>
      <c r="B19" s="12"/>
      <c r="C19" s="8"/>
      <c r="D19" s="8"/>
      <c r="E19" s="8"/>
      <c r="F19" s="8"/>
      <c r="G19" s="8">
        <v>246.52507222222221</v>
      </c>
      <c r="H19" s="8">
        <v>81.919647881500012</v>
      </c>
      <c r="I19" s="8"/>
      <c r="J19" s="7">
        <v>48.616627517598445</v>
      </c>
      <c r="K19" s="7">
        <v>0.34</v>
      </c>
    </row>
    <row r="20" spans="1:11" ht="12" customHeight="1" x14ac:dyDescent="0.25">
      <c r="A20" s="14">
        <f>Promedios!A20</f>
        <v>41104</v>
      </c>
      <c r="B20" s="12"/>
      <c r="C20" s="8"/>
      <c r="D20" s="8"/>
      <c r="E20" s="8"/>
      <c r="F20" s="8"/>
      <c r="G20" s="8">
        <v>246.12315555555554</v>
      </c>
      <c r="H20" s="8">
        <v>72.026570157000009</v>
      </c>
      <c r="I20" s="8"/>
      <c r="J20" s="7">
        <v>48.143848754240743</v>
      </c>
      <c r="K20" s="7">
        <v>0.309</v>
      </c>
    </row>
    <row r="21" spans="1:11" ht="12" customHeight="1" x14ac:dyDescent="0.25">
      <c r="A21" s="14">
        <f>Promedios!A21</f>
        <v>41105</v>
      </c>
      <c r="B21" s="12"/>
      <c r="C21" s="8"/>
      <c r="D21" s="8"/>
      <c r="E21" s="8"/>
      <c r="F21" s="8"/>
      <c r="G21" s="8">
        <v>246.01115555555555</v>
      </c>
      <c r="H21" s="8">
        <v>54.220089712000004</v>
      </c>
      <c r="I21" s="8"/>
      <c r="J21" s="7">
        <v>48.967569528164006</v>
      </c>
      <c r="K21" s="7">
        <v>0.29799999999999999</v>
      </c>
    </row>
    <row r="22" spans="1:11" ht="12" customHeight="1" x14ac:dyDescent="0.25">
      <c r="A22" s="14">
        <f>Promedios!A22</f>
        <v>41106</v>
      </c>
      <c r="B22" s="12"/>
      <c r="C22" s="8"/>
      <c r="D22" s="8"/>
      <c r="E22" s="8"/>
      <c r="F22" s="8"/>
      <c r="G22" s="8">
        <v>247.73088333333331</v>
      </c>
      <c r="H22" s="8">
        <v>61.730897974499996</v>
      </c>
      <c r="I22" s="8"/>
      <c r="J22" s="7">
        <v>48.30648405269266</v>
      </c>
      <c r="K22" s="7">
        <v>5.0000000000000001E-3</v>
      </c>
    </row>
    <row r="23" spans="1:11" ht="12" customHeight="1" x14ac:dyDescent="0.25">
      <c r="A23" s="14">
        <f>Promedios!A23</f>
        <v>41107</v>
      </c>
      <c r="B23" s="12"/>
      <c r="C23" s="8"/>
      <c r="D23" s="8"/>
      <c r="E23" s="8"/>
      <c r="F23" s="8"/>
      <c r="G23" s="8">
        <v>248.29592777777776</v>
      </c>
      <c r="H23" s="8">
        <v>75.012731306000006</v>
      </c>
      <c r="I23" s="8"/>
      <c r="J23" s="7">
        <v>49.06418197464415</v>
      </c>
      <c r="K23" s="7">
        <v>5.0000000000000001E-3</v>
      </c>
    </row>
    <row r="24" spans="1:11" ht="12" customHeight="1" x14ac:dyDescent="0.25">
      <c r="A24" s="14">
        <f>Promedios!A24</f>
        <v>41108</v>
      </c>
      <c r="B24" s="12"/>
      <c r="C24" s="8"/>
      <c r="D24" s="8"/>
      <c r="E24" s="8"/>
      <c r="F24" s="8"/>
      <c r="G24" s="8">
        <v>247.81010555555554</v>
      </c>
      <c r="H24" s="8">
        <v>80.331972744500007</v>
      </c>
      <c r="I24" s="8"/>
      <c r="J24" s="7">
        <v>48.229954178003027</v>
      </c>
      <c r="K24" s="7">
        <v>5.0000000000000001E-3</v>
      </c>
    </row>
    <row r="25" spans="1:11" ht="12" customHeight="1" x14ac:dyDescent="0.25">
      <c r="A25" s="14">
        <f>Promedios!A25</f>
        <v>41109</v>
      </c>
      <c r="B25" s="12"/>
      <c r="C25" s="8"/>
      <c r="D25" s="8"/>
      <c r="E25" s="8"/>
      <c r="F25" s="8"/>
      <c r="G25" s="8">
        <v>245.57288888888885</v>
      </c>
      <c r="H25" s="8">
        <v>83.362782527000007</v>
      </c>
      <c r="I25" s="8"/>
      <c r="J25" s="7">
        <v>48.556826909576614</v>
      </c>
      <c r="K25" s="7">
        <v>5.0000000000000001E-3</v>
      </c>
    </row>
    <row r="26" spans="1:11" ht="12" customHeight="1" x14ac:dyDescent="0.25">
      <c r="A26" s="14">
        <f>Promedios!A26</f>
        <v>41110</v>
      </c>
      <c r="B26" s="12"/>
      <c r="C26" s="8"/>
      <c r="D26" s="8"/>
      <c r="E26" s="8"/>
      <c r="F26" s="8"/>
      <c r="G26" s="8">
        <v>247.40846111111108</v>
      </c>
      <c r="H26" s="8">
        <v>78.053378922999997</v>
      </c>
      <c r="I26" s="8"/>
      <c r="J26" s="7">
        <v>48.42940131491325</v>
      </c>
      <c r="K26" s="7">
        <v>5.0000000000000001E-3</v>
      </c>
    </row>
    <row r="27" spans="1:11" ht="12" customHeight="1" x14ac:dyDescent="0.25">
      <c r="A27" s="14">
        <f>Promedios!A27</f>
        <v>41111</v>
      </c>
      <c r="B27" s="12"/>
      <c r="C27" s="8"/>
      <c r="D27" s="8"/>
      <c r="E27" s="8"/>
      <c r="F27" s="8"/>
      <c r="G27" s="8">
        <v>247.10552777777775</v>
      </c>
      <c r="H27" s="8">
        <v>79.225594741500004</v>
      </c>
      <c r="I27" s="8"/>
      <c r="J27" s="7">
        <v>48.945065124895969</v>
      </c>
      <c r="K27" s="7">
        <v>5.0000000000000001E-3</v>
      </c>
    </row>
    <row r="28" spans="1:11" ht="12" customHeight="1" x14ac:dyDescent="0.25">
      <c r="A28" s="14">
        <f>Promedios!A28</f>
        <v>41112</v>
      </c>
      <c r="B28" s="12"/>
      <c r="C28" s="8"/>
      <c r="D28" s="8"/>
      <c r="E28" s="8"/>
      <c r="F28" s="8"/>
      <c r="G28" s="8">
        <v>247.81417777777776</v>
      </c>
      <c r="H28" s="8">
        <v>79.932405312500009</v>
      </c>
      <c r="I28" s="8"/>
      <c r="J28" s="7">
        <v>48.55246761291707</v>
      </c>
      <c r="K28" s="7">
        <v>6.0000000000000001E-3</v>
      </c>
    </row>
    <row r="29" spans="1:11" ht="12" customHeight="1" x14ac:dyDescent="0.25">
      <c r="A29" s="14">
        <f>Promedios!A29</f>
        <v>41113</v>
      </c>
      <c r="B29" s="12"/>
      <c r="C29" s="8"/>
      <c r="D29" s="8"/>
      <c r="E29" s="8"/>
      <c r="F29" s="8"/>
      <c r="G29" s="8">
        <v>247.26110555555553</v>
      </c>
      <c r="H29" s="8">
        <v>80.717918559500006</v>
      </c>
      <c r="I29" s="8"/>
      <c r="J29" s="7">
        <v>48.940929381911289</v>
      </c>
      <c r="K29" s="7">
        <v>5.0000000000000001E-3</v>
      </c>
    </row>
    <row r="30" spans="1:11" ht="12" customHeight="1" x14ac:dyDescent="0.25">
      <c r="A30" s="14">
        <f>Promedios!A30</f>
        <v>41114</v>
      </c>
      <c r="B30" s="12"/>
      <c r="C30" s="8"/>
      <c r="D30" s="8"/>
      <c r="E30" s="8"/>
      <c r="F30" s="8"/>
      <c r="G30" s="8">
        <v>247.10858333333331</v>
      </c>
      <c r="H30" s="8">
        <v>82.625701696000007</v>
      </c>
      <c r="I30" s="8"/>
      <c r="J30" s="7">
        <v>48.743233415454036</v>
      </c>
      <c r="K30" s="7">
        <v>6.0000000000000001E-3</v>
      </c>
    </row>
    <row r="31" spans="1:11" ht="12" customHeight="1" x14ac:dyDescent="0.25">
      <c r="A31" s="14">
        <f>Promedios!A31</f>
        <v>41115</v>
      </c>
      <c r="B31" s="12"/>
      <c r="C31" s="8"/>
      <c r="D31" s="8"/>
      <c r="E31" s="8"/>
      <c r="F31" s="8"/>
      <c r="G31" s="8">
        <v>248.00550555555554</v>
      </c>
      <c r="H31" s="8">
        <v>84.644728038000011</v>
      </c>
      <c r="I31" s="8"/>
      <c r="J31" s="7">
        <v>48.399743194050082</v>
      </c>
      <c r="K31" s="7">
        <v>5.0000000000000001E-3</v>
      </c>
    </row>
    <row r="32" spans="1:11" ht="12" customHeight="1" x14ac:dyDescent="0.25">
      <c r="A32" s="14">
        <f>Promedios!A32</f>
        <v>41116</v>
      </c>
      <c r="B32" s="12"/>
      <c r="C32" s="8"/>
      <c r="D32" s="8"/>
      <c r="E32" s="8"/>
      <c r="F32" s="8"/>
      <c r="G32" s="8">
        <v>246.53347777777776</v>
      </c>
      <c r="H32" s="8">
        <v>88.628294254000011</v>
      </c>
      <c r="I32" s="8"/>
      <c r="J32" s="7">
        <v>48.376009245570387</v>
      </c>
      <c r="K32" s="7">
        <v>5.0000000000000001E-3</v>
      </c>
    </row>
    <row r="33" spans="1:11" ht="12" customHeight="1" x14ac:dyDescent="0.25">
      <c r="A33" s="14">
        <f>Promedios!A33</f>
        <v>41117</v>
      </c>
      <c r="B33" s="12"/>
      <c r="C33" s="8"/>
      <c r="D33" s="8"/>
      <c r="E33" s="8"/>
      <c r="F33" s="8"/>
      <c r="G33" s="8">
        <v>248.55961666666664</v>
      </c>
      <c r="H33" s="8">
        <v>101.3001818465</v>
      </c>
      <c r="I33" s="8"/>
      <c r="J33" s="7">
        <v>48.800425897269314</v>
      </c>
      <c r="K33" s="7">
        <v>5.0000000000000001E-3</v>
      </c>
    </row>
    <row r="34" spans="1:11" ht="12" customHeight="1" x14ac:dyDescent="0.25">
      <c r="A34" s="14">
        <f>Promedios!A34</f>
        <v>41118</v>
      </c>
      <c r="B34" s="12"/>
      <c r="C34" s="8"/>
      <c r="D34" s="8"/>
      <c r="E34" s="8"/>
      <c r="F34" s="8"/>
      <c r="G34" s="8">
        <v>248.78294444444441</v>
      </c>
      <c r="H34" s="8">
        <v>88.300618689500013</v>
      </c>
      <c r="I34" s="8"/>
      <c r="J34" s="7">
        <v>48.43443127259733</v>
      </c>
      <c r="K34" s="7">
        <v>5.0000000000000001E-3</v>
      </c>
    </row>
    <row r="35" spans="1:11" ht="12" customHeight="1" x14ac:dyDescent="0.25">
      <c r="A35" s="14">
        <f>Promedios!A35</f>
        <v>41119</v>
      </c>
      <c r="B35" s="12"/>
      <c r="C35" s="8"/>
      <c r="D35" s="8"/>
      <c r="E35" s="8"/>
      <c r="F35" s="8"/>
      <c r="G35" s="8">
        <v>249.03977777777774</v>
      </c>
      <c r="H35" s="8">
        <v>102.32407339100001</v>
      </c>
      <c r="I35" s="8"/>
      <c r="J35" s="7">
        <v>48.086768049262879</v>
      </c>
      <c r="K35" s="7">
        <v>5.0000000000000001E-3</v>
      </c>
    </row>
    <row r="36" spans="1:11" ht="12" customHeight="1" x14ac:dyDescent="0.25">
      <c r="A36" s="14">
        <f>Promedios!A36</f>
        <v>41120</v>
      </c>
      <c r="B36" s="12"/>
      <c r="C36" s="8"/>
      <c r="D36" s="8"/>
      <c r="E36" s="8"/>
      <c r="F36" s="8"/>
      <c r="G36" s="8">
        <v>248.61173888888885</v>
      </c>
      <c r="H36" s="8">
        <v>85.007971158000004</v>
      </c>
      <c r="I36" s="8"/>
      <c r="J36" s="7">
        <v>48.436368737779347</v>
      </c>
      <c r="K36" s="7">
        <v>5.0000000000000001E-3</v>
      </c>
    </row>
    <row r="37" spans="1:11" ht="12" customHeight="1" thickBot="1" x14ac:dyDescent="0.3">
      <c r="A37" s="14">
        <f>Promedios!A37</f>
        <v>41121</v>
      </c>
      <c r="B37" s="13"/>
      <c r="C37" s="9"/>
      <c r="D37" s="9"/>
      <c r="E37" s="9"/>
      <c r="F37" s="9"/>
      <c r="G37" s="9">
        <v>248.17382777777775</v>
      </c>
      <c r="H37" s="9">
        <v>76.185703881000009</v>
      </c>
      <c r="I37" s="9"/>
      <c r="J37" s="47">
        <v>48.621173108987023</v>
      </c>
      <c r="K37" s="47">
        <v>5.0000000000000001E-3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/>
      <c r="C39" s="36"/>
      <c r="D39" s="36"/>
      <c r="E39" s="36"/>
      <c r="F39" s="36"/>
      <c r="G39" s="36">
        <f>MIN(G24:G37)</f>
        <v>245.57288888888885</v>
      </c>
      <c r="H39" s="36">
        <f>MIN(H24:H37)</f>
        <v>76.185703881000009</v>
      </c>
      <c r="I39" s="36"/>
      <c r="J39" s="36">
        <f>MIN(J24:J37)</f>
        <v>48.086768049262879</v>
      </c>
      <c r="K39" s="36">
        <f>MIN(K24:K37)</f>
        <v>5.0000000000000001E-3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8" t="s">
        <v>30</v>
      </c>
      <c r="C41" s="79"/>
      <c r="D41" s="79"/>
      <c r="E41" s="79"/>
      <c r="F41" s="79"/>
      <c r="G41" s="79"/>
      <c r="H41" s="79"/>
      <c r="I41" s="79"/>
      <c r="J41" s="79"/>
      <c r="K41" s="80"/>
    </row>
    <row r="42" spans="1:11" x14ac:dyDescent="0.25">
      <c r="A42" s="2"/>
      <c r="B42" s="81"/>
      <c r="C42" s="82"/>
      <c r="D42" s="82"/>
      <c r="E42" s="82"/>
      <c r="F42" s="82"/>
      <c r="G42" s="82"/>
      <c r="H42" s="82"/>
      <c r="I42" s="82"/>
      <c r="J42" s="82"/>
      <c r="K42" s="83"/>
    </row>
    <row r="43" spans="1:11" x14ac:dyDescent="0.25">
      <c r="A43" s="2"/>
      <c r="B43" s="81"/>
      <c r="C43" s="82"/>
      <c r="D43" s="82"/>
      <c r="E43" s="82"/>
      <c r="F43" s="82"/>
      <c r="G43" s="82"/>
      <c r="H43" s="82"/>
      <c r="I43" s="82"/>
      <c r="J43" s="82"/>
      <c r="K43" s="83"/>
    </row>
    <row r="44" spans="1:11" x14ac:dyDescent="0.25">
      <c r="A44" s="2"/>
      <c r="B44" s="81"/>
      <c r="C44" s="82"/>
      <c r="D44" s="82"/>
      <c r="E44" s="82"/>
      <c r="F44" s="82"/>
      <c r="G44" s="82"/>
      <c r="H44" s="82"/>
      <c r="I44" s="82"/>
      <c r="J44" s="82"/>
      <c r="K44" s="83"/>
    </row>
    <row r="45" spans="1:11" x14ac:dyDescent="0.25">
      <c r="A45" s="2"/>
      <c r="B45" s="84"/>
      <c r="C45" s="85"/>
      <c r="D45" s="85"/>
      <c r="E45" s="85"/>
      <c r="F45" s="85"/>
      <c r="G45" s="85"/>
      <c r="H45" s="85"/>
      <c r="I45" s="85"/>
      <c r="J45" s="85"/>
      <c r="K45" s="86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2012-07-09T17:40:18Z</cp:lastPrinted>
  <dcterms:created xsi:type="dcterms:W3CDTF">2012-05-21T15:11:37Z</dcterms:created>
  <dcterms:modified xsi:type="dcterms:W3CDTF">2015-06-15T18:09:27Z</dcterms:modified>
</cp:coreProperties>
</file>