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co-Hermosillo)\2012\"/>
    </mc:Choice>
  </mc:AlternateContent>
  <bookViews>
    <workbookView xWindow="240" yWindow="75" windowWidth="15480" windowHeight="9120" tabRatio="873"/>
  </bookViews>
  <sheets>
    <sheet name="Naco" sheetId="9" r:id="rId1"/>
    <sheet name="Fenosa" sheetId="65" r:id="rId2"/>
  </sheets>
  <definedNames>
    <definedName name="_xlnm.Print_Area" localSheetId="1">Fenosa!$A$1:$I$48</definedName>
    <definedName name="_xlnm.Print_Area" localSheetId="0">Naco!$A$1:$I$48</definedName>
    <definedName name="_xlnm.Print_Titles" localSheetId="1">Fenosa!$1:$4</definedName>
    <definedName name="_xlnm.Print_Titles" localSheetId="0">Naco!$1:$4</definedName>
  </definedNames>
  <calcPr calcId="152511"/>
</workbook>
</file>

<file path=xl/calcChain.xml><?xml version="1.0" encoding="utf-8"?>
<calcChain xmlns="http://schemas.openxmlformats.org/spreadsheetml/2006/main">
  <c r="I51" i="65" l="1"/>
  <c r="H51" i="65"/>
  <c r="I50" i="65"/>
  <c r="H50" i="65"/>
  <c r="G50" i="65"/>
  <c r="F50" i="65"/>
  <c r="E50" i="65"/>
  <c r="D50" i="65"/>
  <c r="C50" i="65"/>
  <c r="I51" i="9"/>
  <c r="H51" i="9"/>
  <c r="I50" i="9"/>
  <c r="H50" i="9"/>
  <c r="G50" i="9"/>
  <c r="F50" i="9"/>
  <c r="E50" i="9"/>
  <c r="D50" i="9"/>
  <c r="C50" i="9"/>
  <c r="C41" i="65" l="1"/>
  <c r="D41" i="65"/>
  <c r="E41" i="65"/>
  <c r="F41" i="65"/>
  <c r="G41" i="65"/>
  <c r="H41" i="65"/>
  <c r="I41" i="65"/>
  <c r="C46" i="65"/>
  <c r="D46" i="65"/>
  <c r="E46" i="65"/>
  <c r="F46" i="65"/>
  <c r="G46" i="65"/>
  <c r="H46" i="65"/>
  <c r="I46" i="65"/>
  <c r="C47" i="65"/>
  <c r="D47" i="65"/>
  <c r="E47" i="65"/>
  <c r="F47" i="65"/>
  <c r="G47" i="65"/>
  <c r="H47" i="65"/>
  <c r="I47" i="65"/>
  <c r="C48" i="65"/>
  <c r="D48" i="65"/>
  <c r="E48" i="65"/>
  <c r="F48" i="65"/>
  <c r="G48" i="65"/>
  <c r="H48" i="65"/>
  <c r="I48" i="65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C41" i="9"/>
  <c r="D41" i="9"/>
  <c r="E41" i="9"/>
  <c r="F41" i="9"/>
  <c r="G41" i="9"/>
  <c r="H41" i="9"/>
  <c r="I41" i="9"/>
</calcChain>
</file>

<file path=xl/sharedStrings.xml><?xml version="1.0" encoding="utf-8"?>
<sst xmlns="http://schemas.openxmlformats.org/spreadsheetml/2006/main" count="96" uniqueCount="37">
  <si>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</si>
  <si>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</si>
  <si>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</si>
  <si>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</si>
  <si>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</si>
  <si>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</si>
  <si>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</si>
  <si>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</si>
  <si>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</si>
  <si>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</si>
  <si>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</si>
  <si>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</si>
  <si>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</si>
  <si>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</si>
  <si>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</si>
  <si>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</si>
  <si>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</si>
  <si>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</si>
  <si>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</si>
  <si>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</si>
  <si>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</si>
  <si>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</si>
  <si>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</si>
  <si>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</si>
  <si>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</si>
  <si>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</si>
  <si>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</si>
  <si>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</si>
  <si>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</si>
  <si>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</si>
  <si>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</si>
  <si>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Máximo</t>
  </si>
  <si>
    <t>Mínimo</t>
  </si>
  <si>
    <t>Desv. Estándar</t>
  </si>
  <si>
    <t>Pto. de Calidad Fenosa</t>
  </si>
  <si>
    <t>AÑO 2012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</si>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</sst>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7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wrapText="1"/>
    </xf>
    <xf numFmtId="165" fontId="9" fillId="0" borderId="0"/>
  </cellStyleXfs>
  <cellXfs count="48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>
      <alignment wrapText="1"/>
    </xf>
    <xf numFmtId="0" fontId="16" fillId="0" borderId="0" xfId="0" applyFo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14" fillId="0" borderId="22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92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656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K51"/>
  <sheetViews>
    <sheetView showGridLines="0" tabSelected="1" topLeftCell="A34" zoomScale="90" zoomScaleNormal="90" workbookViewId="0">
      <selection activeCell="G50" sqref="G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2"/>
      <c r="K3" s="1"/>
    </row>
    <row r="4" spans="1:11" ht="18" customHeight="1" x14ac:dyDescent="0.2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2"/>
      <c r="K4" s="1"/>
    </row>
    <row r="5" spans="1:11" ht="14.1" customHeight="1" thickBot="1" x14ac:dyDescent="0.25">
      <c r="A5" s="34" t="s">
        <v>30</v>
      </c>
      <c r="B5" s="34"/>
      <c r="C5" s="34"/>
      <c r="D5" s="34"/>
      <c r="E5" s="34"/>
      <c r="F5" s="34"/>
      <c r="G5" s="1"/>
      <c r="H5" s="1"/>
      <c r="I5" s="18" t="s">
        <v>36</v>
      </c>
      <c r="J5" s="1"/>
      <c r="K5" s="1"/>
    </row>
    <row r="6" spans="1:11" ht="10.15" customHeight="1" x14ac:dyDescent="0.2">
      <c r="A6" s="31"/>
      <c r="B6" s="3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5" t="s">
        <v>3</v>
      </c>
      <c r="B7" s="36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5"/>
      <c r="B8" s="36"/>
      <c r="C8" s="9" t="s">
        <v>24</v>
      </c>
      <c r="D8" s="9" t="s">
        <v>25</v>
      </c>
      <c r="E8" s="9" t="s">
        <v>26</v>
      </c>
      <c r="F8" s="9" t="s">
        <v>18</v>
      </c>
      <c r="G8" s="9" t="s">
        <v>26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9"/>
      <c r="B9" s="40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22</v>
      </c>
      <c r="I9" s="19" t="s">
        <v>23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94.2886962890625</v>
      </c>
      <c r="D10" s="10">
        <v>2.7704486846923828</v>
      </c>
      <c r="E10" s="10">
        <v>2.1999354362487793</v>
      </c>
      <c r="F10" s="11">
        <v>0.29356995224952698</v>
      </c>
      <c r="G10" s="10">
        <v>2.4935054779052734</v>
      </c>
      <c r="H10" s="10">
        <v>37.926582454692188</v>
      </c>
      <c r="I10" s="10">
        <v>49.564255653656147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94.020339965820313</v>
      </c>
      <c r="D11" s="3">
        <v>2.9812183380126953</v>
      </c>
      <c r="E11" s="3">
        <v>2.1286602020263672</v>
      </c>
      <c r="F11" s="5">
        <v>0.31394502520561218</v>
      </c>
      <c r="G11" s="3">
        <v>2.4426052570343018</v>
      </c>
      <c r="H11" s="3">
        <v>38.077500084761446</v>
      </c>
      <c r="I11" s="3">
        <v>49.669827204143026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94.2861328125</v>
      </c>
      <c r="D12" s="3">
        <v>2.7845215797424316</v>
      </c>
      <c r="E12" s="3">
        <v>2.1141247749328613</v>
      </c>
      <c r="F12" s="5">
        <v>0.34332573413848877</v>
      </c>
      <c r="G12" s="3">
        <v>2.4574503898620605</v>
      </c>
      <c r="H12" s="3">
        <v>37.961213027567425</v>
      </c>
      <c r="I12" s="3">
        <v>49.588858144992017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94.154464721679688</v>
      </c>
      <c r="D13" s="3">
        <v>2.917820930480957</v>
      </c>
      <c r="E13" s="3">
        <v>2.0523147583007812</v>
      </c>
      <c r="F13" s="5">
        <v>0.35439473390579224</v>
      </c>
      <c r="G13" s="3">
        <v>2.4067094326019287</v>
      </c>
      <c r="H13" s="3">
        <v>38.051090496435499</v>
      </c>
      <c r="I13" s="3">
        <v>49.661199771400526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94.441581726074219</v>
      </c>
      <c r="D14" s="3">
        <v>2.7010734081268311</v>
      </c>
      <c r="E14" s="3">
        <v>2.0766630172729492</v>
      </c>
      <c r="F14" s="5">
        <v>0.34207585453987122</v>
      </c>
      <c r="G14" s="3">
        <v>2.418738842010498</v>
      </c>
      <c r="H14" s="3">
        <v>37.930956489423906</v>
      </c>
      <c r="I14" s="3">
        <v>49.588996180224903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94.26611328125</v>
      </c>
      <c r="D15" s="3">
        <v>2.8585419654846191</v>
      </c>
      <c r="E15" s="3">
        <v>2.0605278015136719</v>
      </c>
      <c r="F15" s="5">
        <v>0.32713204622268677</v>
      </c>
      <c r="G15" s="3">
        <v>2.3876597881317139</v>
      </c>
      <c r="H15" s="3">
        <v>38.015457675566424</v>
      </c>
      <c r="I15" s="3">
        <v>49.65556927898426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94.57293701171875</v>
      </c>
      <c r="D16" s="3">
        <v>2.6274824142456055</v>
      </c>
      <c r="E16" s="3">
        <v>2.1070160865783691</v>
      </c>
      <c r="F16" s="5">
        <v>0.32345125079154968</v>
      </c>
      <c r="G16" s="3">
        <v>2.4304673671722412</v>
      </c>
      <c r="H16" s="3">
        <v>37.857133522916556</v>
      </c>
      <c r="I16" s="3">
        <v>49.545360627992181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94.5960693359375</v>
      </c>
      <c r="D17" s="3">
        <v>2.597498893737793</v>
      </c>
      <c r="E17" s="3">
        <v>2.1141979694366455</v>
      </c>
      <c r="F17" s="5">
        <v>0.32646018266677856</v>
      </c>
      <c r="G17" s="3">
        <v>2.4406580924987793</v>
      </c>
      <c r="H17" s="3">
        <v>37.842384705623616</v>
      </c>
      <c r="I17" s="3">
        <v>49.531474257283946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94.656349182128906</v>
      </c>
      <c r="D18" s="3">
        <v>2.5687806606292725</v>
      </c>
      <c r="E18" s="3">
        <v>2.1055276393890381</v>
      </c>
      <c r="F18" s="5">
        <v>0.32959240674972534</v>
      </c>
      <c r="G18" s="3">
        <v>2.4351201057434082</v>
      </c>
      <c r="H18" s="3">
        <v>37.819146484716065</v>
      </c>
      <c r="I18" s="3">
        <v>49.519766148433426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94.565811157226563</v>
      </c>
      <c r="D19" s="3">
        <v>2.6585507392883301</v>
      </c>
      <c r="E19" s="3">
        <v>2.1113955974578857</v>
      </c>
      <c r="F19" s="5">
        <v>0.32857578992843628</v>
      </c>
      <c r="G19" s="3">
        <v>2.4399714469909668</v>
      </c>
      <c r="H19" s="3">
        <v>37.838890498481071</v>
      </c>
      <c r="I19" s="3">
        <v>49.529416973783732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94.554832458496094</v>
      </c>
      <c r="D20" s="3">
        <v>2.6625723838806152</v>
      </c>
      <c r="E20" s="3">
        <v>2.1068148612976074</v>
      </c>
      <c r="F20" s="5">
        <v>0.33364060521125793</v>
      </c>
      <c r="G20" s="3">
        <v>2.440455436706543</v>
      </c>
      <c r="H20" s="3">
        <v>37.844409422349585</v>
      </c>
      <c r="I20" s="3">
        <v>49.531195987971962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94.522796630859375</v>
      </c>
      <c r="D21" s="3">
        <v>2.707512378692627</v>
      </c>
      <c r="E21" s="3">
        <v>2.0964534282684326</v>
      </c>
      <c r="F21" s="5">
        <v>0.34942060708999634</v>
      </c>
      <c r="G21" s="3">
        <v>2.4458739757537842</v>
      </c>
      <c r="H21" s="3">
        <v>37.842440493669635</v>
      </c>
      <c r="I21" s="3">
        <v>49.524020356756473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94.546592712402344</v>
      </c>
      <c r="D22" s="3">
        <v>2.6732687950134277</v>
      </c>
      <c r="E22" s="3">
        <v>2.0491781234741211</v>
      </c>
      <c r="F22" s="5">
        <v>0.35955369472503662</v>
      </c>
      <c r="G22" s="3">
        <v>2.4087319374084473</v>
      </c>
      <c r="H22" s="3">
        <v>37.879320905287919</v>
      </c>
      <c r="I22" s="3">
        <v>49.55960865627334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94.30999755859375</v>
      </c>
      <c r="D23" s="3">
        <v>2.8478395938873291</v>
      </c>
      <c r="E23" s="3">
        <v>2.0985403060913086</v>
      </c>
      <c r="F23" s="5">
        <v>0.33196711540222168</v>
      </c>
      <c r="G23" s="3">
        <v>2.4305074214935303</v>
      </c>
      <c r="H23" s="3">
        <v>37.945525188167366</v>
      </c>
      <c r="I23" s="3">
        <v>49.594804456893286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94.147171020507813</v>
      </c>
      <c r="D24" s="3">
        <v>2.9742705821990967</v>
      </c>
      <c r="E24" s="3">
        <v>2.1715574264526367</v>
      </c>
      <c r="F24" s="5">
        <v>0.30273008346557617</v>
      </c>
      <c r="G24" s="3">
        <v>2.4742875099182129</v>
      </c>
      <c r="H24" s="3">
        <v>37.957948090041988</v>
      </c>
      <c r="I24" s="3">
        <v>49.589352186098871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94.323287963867188</v>
      </c>
      <c r="D25" s="3">
        <v>2.8463976383209229</v>
      </c>
      <c r="E25" s="3">
        <v>2.1834108829498291</v>
      </c>
      <c r="F25" s="5">
        <v>0.29910612106323242</v>
      </c>
      <c r="G25" s="3">
        <v>2.4825170040130615</v>
      </c>
      <c r="H25" s="3">
        <v>37.882095493904977</v>
      </c>
      <c r="I25" s="3">
        <v>49.542465159408124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94.303909301757812</v>
      </c>
      <c r="D26" s="3">
        <v>2.8571515083312988</v>
      </c>
      <c r="E26" s="3">
        <v>2.1813554763793945</v>
      </c>
      <c r="F26" s="5">
        <v>0.30263370275497437</v>
      </c>
      <c r="G26" s="3">
        <v>2.4839892387390137</v>
      </c>
      <c r="H26" s="3">
        <v>37.890398262145176</v>
      </c>
      <c r="I26" s="3">
        <v>49.545775491363848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94.26153564453125</v>
      </c>
      <c r="D27" s="3">
        <v>2.8773007392883301</v>
      </c>
      <c r="E27" s="3">
        <v>2.246056079864502</v>
      </c>
      <c r="F27" s="5">
        <v>0.28338316082954407</v>
      </c>
      <c r="G27" s="3">
        <v>2.5294392108917236</v>
      </c>
      <c r="H27" s="3">
        <v>37.861645561699284</v>
      </c>
      <c r="I27" s="3">
        <v>49.513237219096645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94.234642028808594</v>
      </c>
      <c r="D28" s="3">
        <v>2.9077563285827637</v>
      </c>
      <c r="E28" s="3">
        <v>2.281170129776001</v>
      </c>
      <c r="F28" s="5">
        <v>0.26624572277069092</v>
      </c>
      <c r="G28" s="3">
        <v>2.5474157333374023</v>
      </c>
      <c r="H28" s="3">
        <v>37.849661487895034</v>
      </c>
      <c r="I28" s="3">
        <v>49.502288451946136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94.241081237792969</v>
      </c>
      <c r="D29" s="3">
        <v>2.8732144832611084</v>
      </c>
      <c r="E29" s="3">
        <v>2.2793025970458984</v>
      </c>
      <c r="F29" s="5">
        <v>0.26205712556838989</v>
      </c>
      <c r="G29" s="3">
        <v>2.5413596630096436</v>
      </c>
      <c r="H29" s="3">
        <v>37.866404982593927</v>
      </c>
      <c r="I29" s="3">
        <v>49.515580030389636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94.153450012207031</v>
      </c>
      <c r="D30" s="3">
        <v>2.9106087684631348</v>
      </c>
      <c r="E30" s="3">
        <v>2.2339046001434326</v>
      </c>
      <c r="F30" s="5">
        <v>0.28781417012214661</v>
      </c>
      <c r="G30" s="3">
        <v>2.5217187404632568</v>
      </c>
      <c r="H30" s="3">
        <v>37.931138107463376</v>
      </c>
      <c r="I30" s="3">
        <v>49.555839282184593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93.949249267578125</v>
      </c>
      <c r="D31" s="3">
        <v>3.1210575103759766</v>
      </c>
      <c r="E31" s="3">
        <v>2.1761300563812256</v>
      </c>
      <c r="F31" s="5">
        <v>0.28830748796463013</v>
      </c>
      <c r="G31" s="3">
        <v>2.4644374847412109</v>
      </c>
      <c r="H31" s="3">
        <v>38.045269232637509</v>
      </c>
      <c r="I31" s="3">
        <v>49.647770727172208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94.160423278808594</v>
      </c>
      <c r="D32" s="3">
        <v>2.9523525238037109</v>
      </c>
      <c r="E32" s="3">
        <v>2.211613655090332</v>
      </c>
      <c r="F32" s="5">
        <v>0.27897980809211731</v>
      </c>
      <c r="G32" s="3">
        <v>2.490593433380127</v>
      </c>
      <c r="H32" s="3">
        <v>37.942881732489482</v>
      </c>
      <c r="I32" s="3">
        <v>49.578814102392563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94.233894348144531</v>
      </c>
      <c r="D33" s="3">
        <v>2.9121975898742676</v>
      </c>
      <c r="E33" s="3">
        <v>2.1313381195068359</v>
      </c>
      <c r="F33" s="5">
        <v>0.30560117959976196</v>
      </c>
      <c r="G33" s="3">
        <v>2.4369392395019531</v>
      </c>
      <c r="H33" s="3">
        <v>37.965674266492684</v>
      </c>
      <c r="I33" s="3">
        <v>49.609828313921192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94.184532165527344</v>
      </c>
      <c r="D34" s="3">
        <v>2.9610729217529297</v>
      </c>
      <c r="E34" s="3">
        <v>2.1492836475372314</v>
      </c>
      <c r="F34" s="5">
        <v>0.30208283662796021</v>
      </c>
      <c r="G34" s="3">
        <v>2.4513664245605469</v>
      </c>
      <c r="H34" s="3">
        <v>37.962949114985399</v>
      </c>
      <c r="I34" s="3">
        <v>49.602693339083459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94.180450439453125</v>
      </c>
      <c r="D35" s="3">
        <v>2.9585609436035156</v>
      </c>
      <c r="E35" s="3">
        <v>2.1708545684814453</v>
      </c>
      <c r="F35" s="5">
        <v>0.30373048782348633</v>
      </c>
      <c r="G35" s="3">
        <v>2.4745850563049316</v>
      </c>
      <c r="H35" s="3">
        <v>37.943595862068506</v>
      </c>
      <c r="I35" s="3">
        <v>49.580675657281198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94.055534362792969</v>
      </c>
      <c r="D36" s="3">
        <v>3.0828142166137695</v>
      </c>
      <c r="E36" s="3">
        <v>2.0860199928283691</v>
      </c>
      <c r="F36" s="5">
        <v>0.30262404680252075</v>
      </c>
      <c r="G36" s="3">
        <v>2.3886439800262451</v>
      </c>
      <c r="H36" s="3">
        <v>38.07255916763507</v>
      </c>
      <c r="I36" s="3">
        <v>49.694188797887229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94.298065185546875</v>
      </c>
      <c r="D37" s="3">
        <v>2.8534269332885742</v>
      </c>
      <c r="E37" s="3">
        <v>2.1243014335632324</v>
      </c>
      <c r="F37" s="5">
        <v>0.31457355618476868</v>
      </c>
      <c r="G37" s="3">
        <v>2.4388749599456787</v>
      </c>
      <c r="H37" s="3">
        <v>37.943966678921875</v>
      </c>
      <c r="I37" s="3">
        <v>49.594209184615522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94.384140014648438</v>
      </c>
      <c r="D38" s="3">
        <v>2.8230829238891602</v>
      </c>
      <c r="E38" s="3">
        <v>2.1270241737365723</v>
      </c>
      <c r="F38" s="5">
        <v>0.3107164204120636</v>
      </c>
      <c r="G38" s="3">
        <v>2.4377405643463135</v>
      </c>
      <c r="H38" s="3">
        <v>37.899201081138088</v>
      </c>
      <c r="I38" s="3">
        <v>49.569763279766441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93.984992980957031</v>
      </c>
      <c r="D39" s="3">
        <v>3.1317391395568848</v>
      </c>
      <c r="E39" s="3">
        <v>2.1904397010803223</v>
      </c>
      <c r="F39" s="5">
        <v>0.27725693583488464</v>
      </c>
      <c r="G39" s="3">
        <v>2.4676966667175293</v>
      </c>
      <c r="H39" s="3">
        <v>38.015101076203877</v>
      </c>
      <c r="I39" s="3">
        <v>49.631546072374839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94.259063720703125</v>
      </c>
      <c r="D40" s="3">
        <v>2.919684886932373</v>
      </c>
      <c r="E40" s="3">
        <v>2.166461706161499</v>
      </c>
      <c r="F40" s="5">
        <v>0.30333065986633301</v>
      </c>
      <c r="G40" s="3">
        <v>2.469792366027832</v>
      </c>
      <c r="H40" s="3">
        <v>37.911173257013061</v>
      </c>
      <c r="I40" s="3">
        <v>49.564144986125704</v>
      </c>
      <c r="J40" s="1"/>
      <c r="K40" s="1"/>
    </row>
    <row r="41" spans="1:11" ht="12.75" customHeight="1" thickBot="1" x14ac:dyDescent="0.25">
      <c r="A41" s="46" t="s">
        <v>6</v>
      </c>
      <c r="B41" s="47"/>
      <c r="C41" s="6">
        <f t="shared" ref="C41:I41" si="0">AVERAGE(C10:C40)</f>
        <v>94.294778639270419</v>
      </c>
      <c r="D41" s="6">
        <f t="shared" si="0"/>
        <v>2.8490264646468626</v>
      </c>
      <c r="E41" s="6">
        <f t="shared" si="0"/>
        <v>2.1461798144925024</v>
      </c>
      <c r="F41" s="6">
        <f t="shared" si="0"/>
        <v>0.31123479047129232</v>
      </c>
      <c r="G41" s="6">
        <f t="shared" si="0"/>
        <v>2.4574145886205856</v>
      </c>
      <c r="H41" s="6">
        <f t="shared" si="0"/>
        <v>37.928184351773808</v>
      </c>
      <c r="I41" s="6">
        <f t="shared" si="0"/>
        <v>49.577500838061212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5" t="s">
        <v>29</v>
      </c>
      <c r="I43" s="45"/>
      <c r="J43" s="20"/>
      <c r="K43" s="20"/>
    </row>
    <row r="44" spans="1:11" ht="13.5" thickBot="1" x14ac:dyDescent="0.25"/>
    <row r="45" spans="1:11" ht="23.25" thickBot="1" x14ac:dyDescent="0.25">
      <c r="A45" s="39"/>
      <c r="B45" s="40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1" t="s">
        <v>31</v>
      </c>
      <c r="B46" s="42"/>
      <c r="C46" s="26">
        <f t="shared" ref="C46:I46" si="1">MAX(C10:C40)</f>
        <v>94.656349182128906</v>
      </c>
      <c r="D46" s="21">
        <f t="shared" si="1"/>
        <v>3.1317391395568848</v>
      </c>
      <c r="E46" s="26">
        <f t="shared" si="1"/>
        <v>2.281170129776001</v>
      </c>
      <c r="F46" s="26">
        <f t="shared" si="1"/>
        <v>0.35955369472503662</v>
      </c>
      <c r="G46" s="21">
        <f t="shared" si="1"/>
        <v>2.5474157333374023</v>
      </c>
      <c r="H46" s="26">
        <f t="shared" si="1"/>
        <v>38.077500084761446</v>
      </c>
      <c r="I46" s="22">
        <f t="shared" si="1"/>
        <v>49.694188797887229</v>
      </c>
    </row>
    <row r="47" spans="1:11" ht="13.5" thickBot="1" x14ac:dyDescent="0.25">
      <c r="A47" s="41" t="s">
        <v>32</v>
      </c>
      <c r="B47" s="42"/>
      <c r="C47" s="23">
        <f t="shared" ref="C47:I47" si="2">MIN(C10:C40)</f>
        <v>93.949249267578125</v>
      </c>
      <c r="D47" s="26">
        <f t="shared" si="2"/>
        <v>2.5687806606292725</v>
      </c>
      <c r="E47" s="26">
        <f t="shared" si="2"/>
        <v>2.0491781234741211</v>
      </c>
      <c r="F47" s="23">
        <f t="shared" si="2"/>
        <v>0.26205712556838989</v>
      </c>
      <c r="G47" s="26">
        <f t="shared" si="2"/>
        <v>2.3876597881317139</v>
      </c>
      <c r="H47" s="23">
        <f t="shared" si="2"/>
        <v>37.819146484716065</v>
      </c>
      <c r="I47" s="26">
        <f t="shared" si="2"/>
        <v>49.502288451946136</v>
      </c>
    </row>
    <row r="48" spans="1:11" ht="13.5" thickBot="1" x14ac:dyDescent="0.25">
      <c r="A48" s="43" t="s">
        <v>33</v>
      </c>
      <c r="B48" s="44"/>
      <c r="C48" s="26">
        <f t="shared" ref="C48:I48" si="3">STDEV(C10:C40)</f>
        <v>0.18727920670075285</v>
      </c>
      <c r="D48" s="24">
        <f t="shared" si="3"/>
        <v>0.1466568287465152</v>
      </c>
      <c r="E48" s="26">
        <f t="shared" si="3"/>
        <v>6.2198311258000995E-2</v>
      </c>
      <c r="F48" s="26">
        <f t="shared" si="3"/>
        <v>2.533764153192003E-2</v>
      </c>
      <c r="G48" s="24">
        <f t="shared" si="3"/>
        <v>4.0615254825330842E-2</v>
      </c>
      <c r="H48" s="26">
        <f t="shared" si="3"/>
        <v>7.322568162694193E-2</v>
      </c>
      <c r="I48" s="25">
        <f t="shared" si="3"/>
        <v>5.0540381575130452E-2</v>
      </c>
    </row>
    <row r="50" spans="3:9" x14ac:dyDescent="0.2">
      <c r="C50" s="27">
        <f>COUNTIF(C10:C40,"&lt;84.0")</f>
        <v>0</v>
      </c>
      <c r="D50" s="27">
        <f>COUNTIF(D10:D40,"&gt;11.0")</f>
        <v>0</v>
      </c>
      <c r="E50" s="27">
        <f>COUNTIF(E10:E40,"&gt;4.0")</f>
        <v>0</v>
      </c>
      <c r="F50" s="27">
        <f>COUNTIF(F10:F40,"&gt;3.0")</f>
        <v>0</v>
      </c>
      <c r="G50" s="27">
        <f>COUNTIF(G10:G40,"&gt;4.0")</f>
        <v>0</v>
      </c>
      <c r="H50" s="27">
        <f>COUNTIF(H10:H40,"&lt;37.30")</f>
        <v>0</v>
      </c>
      <c r="I50" s="27">
        <f>COUNTIF(I10:I40,"&lt;48.20")</f>
        <v>0</v>
      </c>
    </row>
    <row r="51" spans="3:9" x14ac:dyDescent="0.2">
      <c r="C51" s="28"/>
      <c r="D51" s="28"/>
      <c r="E51" s="28"/>
      <c r="F51" s="28"/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1"/>
  <sheetViews>
    <sheetView showGridLines="0" topLeftCell="B34" zoomScale="90" zoomScaleNormal="9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2"/>
      <c r="K3" s="1"/>
    </row>
    <row r="4" spans="1:11" ht="18" customHeight="1" x14ac:dyDescent="0.2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2"/>
      <c r="K4" s="1"/>
    </row>
    <row r="5" spans="1:11" ht="14.1" customHeight="1" thickBot="1" x14ac:dyDescent="0.25">
      <c r="A5" s="34" t="s">
        <v>34</v>
      </c>
      <c r="B5" s="34"/>
      <c r="C5" s="34"/>
      <c r="D5" s="34"/>
      <c r="E5" s="34"/>
      <c r="F5" s="34"/>
      <c r="G5" s="1"/>
      <c r="H5" s="1"/>
      <c r="I5" s="18" t="s">
        <v>36</v>
      </c>
      <c r="J5" s="1"/>
      <c r="K5" s="1"/>
    </row>
    <row r="6" spans="1:11" ht="10.15" customHeight="1" x14ac:dyDescent="0.2">
      <c r="A6" s="31"/>
      <c r="B6" s="3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5" t="s">
        <v>3</v>
      </c>
      <c r="B7" s="36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5"/>
      <c r="B8" s="36"/>
      <c r="C8" s="9" t="s">
        <v>24</v>
      </c>
      <c r="D8" s="9" t="s">
        <v>25</v>
      </c>
      <c r="E8" s="9" t="s">
        <v>26</v>
      </c>
      <c r="F8" s="9" t="s">
        <v>18</v>
      </c>
      <c r="G8" s="9" t="s">
        <v>26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9"/>
      <c r="B9" s="40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22</v>
      </c>
      <c r="I9" s="19" t="s">
        <v>23</v>
      </c>
      <c r="J9" s="1"/>
      <c r="K9" s="1"/>
    </row>
    <row r="10" spans="1:11" ht="12.75" customHeight="1" thickBot="1" x14ac:dyDescent="0.25">
      <c r="A10" s="37">
        <v>40909</v>
      </c>
      <c r="B10" s="38"/>
      <c r="C10" s="10">
        <v>94.2886962890625</v>
      </c>
      <c r="D10" s="10">
        <v>2.7704486846923828</v>
      </c>
      <c r="E10" s="10">
        <v>2.1999354362487793</v>
      </c>
      <c r="F10" s="11">
        <v>0.29356995224952698</v>
      </c>
      <c r="G10" s="10">
        <v>2.4935054779052734</v>
      </c>
      <c r="H10" s="10">
        <v>37.926582454692188</v>
      </c>
      <c r="I10" s="10">
        <v>49.564255653656147</v>
      </c>
      <c r="J10" s="1"/>
      <c r="K10" s="1"/>
    </row>
    <row r="11" spans="1:11" ht="12.75" customHeight="1" thickBot="1" x14ac:dyDescent="0.25">
      <c r="A11" s="37">
        <v>40910</v>
      </c>
      <c r="B11" s="38"/>
      <c r="C11" s="3">
        <v>94.020339965820313</v>
      </c>
      <c r="D11" s="3">
        <v>2.9812183380126953</v>
      </c>
      <c r="E11" s="3">
        <v>2.1286602020263672</v>
      </c>
      <c r="F11" s="5">
        <v>0.31394502520561218</v>
      </c>
      <c r="G11" s="3">
        <v>2.4426052570343018</v>
      </c>
      <c r="H11" s="3">
        <v>38.077500084761446</v>
      </c>
      <c r="I11" s="3">
        <v>49.669827204143026</v>
      </c>
      <c r="J11" s="1"/>
      <c r="K11" s="1"/>
    </row>
    <row r="12" spans="1:11" ht="12.75" customHeight="1" thickBot="1" x14ac:dyDescent="0.25">
      <c r="A12" s="37">
        <v>40911</v>
      </c>
      <c r="B12" s="38"/>
      <c r="C12" s="3">
        <v>94.2861328125</v>
      </c>
      <c r="D12" s="3">
        <v>2.7845215797424316</v>
      </c>
      <c r="E12" s="3">
        <v>2.1141247749328613</v>
      </c>
      <c r="F12" s="5">
        <v>0.34332573413848877</v>
      </c>
      <c r="G12" s="3">
        <v>2.4574503898620605</v>
      </c>
      <c r="H12" s="3">
        <v>37.961213027567425</v>
      </c>
      <c r="I12" s="3">
        <v>49.588858144992017</v>
      </c>
      <c r="J12" s="1"/>
      <c r="K12" s="1"/>
    </row>
    <row r="13" spans="1:11" ht="12.75" customHeight="1" thickBot="1" x14ac:dyDescent="0.25">
      <c r="A13" s="37">
        <v>40912</v>
      </c>
      <c r="B13" s="38"/>
      <c r="C13" s="3">
        <v>94.154464721679688</v>
      </c>
      <c r="D13" s="3">
        <v>2.917820930480957</v>
      </c>
      <c r="E13" s="3">
        <v>2.0523147583007812</v>
      </c>
      <c r="F13" s="5">
        <v>0.35439473390579224</v>
      </c>
      <c r="G13" s="3">
        <v>2.4067094326019287</v>
      </c>
      <c r="H13" s="3">
        <v>38.051090496435499</v>
      </c>
      <c r="I13" s="3">
        <v>49.661199771400526</v>
      </c>
      <c r="J13" s="1"/>
      <c r="K13" s="1"/>
    </row>
    <row r="14" spans="1:11" ht="12.75" customHeight="1" thickBot="1" x14ac:dyDescent="0.25">
      <c r="A14" s="37">
        <v>40913</v>
      </c>
      <c r="B14" s="38"/>
      <c r="C14" s="3">
        <v>94.441581726074219</v>
      </c>
      <c r="D14" s="3">
        <v>2.7010734081268311</v>
      </c>
      <c r="E14" s="3">
        <v>2.0766630172729492</v>
      </c>
      <c r="F14" s="5">
        <v>0.34207585453987122</v>
      </c>
      <c r="G14" s="3">
        <v>2.418738842010498</v>
      </c>
      <c r="H14" s="3">
        <v>37.930956489423906</v>
      </c>
      <c r="I14" s="3">
        <v>49.588996180224903</v>
      </c>
      <c r="J14" s="1"/>
      <c r="K14" s="1"/>
    </row>
    <row r="15" spans="1:11" ht="12.75" customHeight="1" thickBot="1" x14ac:dyDescent="0.25">
      <c r="A15" s="37">
        <v>40914</v>
      </c>
      <c r="B15" s="38"/>
      <c r="C15" s="3">
        <v>94.26611328125</v>
      </c>
      <c r="D15" s="3">
        <v>2.8585419654846191</v>
      </c>
      <c r="E15" s="3">
        <v>2.0605278015136719</v>
      </c>
      <c r="F15" s="5">
        <v>0.32713204622268677</v>
      </c>
      <c r="G15" s="3">
        <v>2.3876597881317139</v>
      </c>
      <c r="H15" s="3">
        <v>38.015457675566424</v>
      </c>
      <c r="I15" s="3">
        <v>49.65556927898426</v>
      </c>
      <c r="J15" s="1"/>
      <c r="K15" s="1"/>
    </row>
    <row r="16" spans="1:11" ht="12.75" customHeight="1" thickBot="1" x14ac:dyDescent="0.25">
      <c r="A16" s="37">
        <v>40915</v>
      </c>
      <c r="B16" s="38"/>
      <c r="C16" s="3">
        <v>94.57293701171875</v>
      </c>
      <c r="D16" s="3">
        <v>2.6274824142456055</v>
      </c>
      <c r="E16" s="3">
        <v>2.1070160865783691</v>
      </c>
      <c r="F16" s="5">
        <v>0.32345125079154968</v>
      </c>
      <c r="G16" s="3">
        <v>2.4304673671722412</v>
      </c>
      <c r="H16" s="3">
        <v>37.857133522916556</v>
      </c>
      <c r="I16" s="3">
        <v>49.545360627992181</v>
      </c>
      <c r="J16" s="1"/>
      <c r="K16" s="1"/>
    </row>
    <row r="17" spans="1:11" ht="12.75" customHeight="1" thickBot="1" x14ac:dyDescent="0.25">
      <c r="A17" s="37">
        <v>40916</v>
      </c>
      <c r="B17" s="38"/>
      <c r="C17" s="3">
        <v>94.5960693359375</v>
      </c>
      <c r="D17" s="3">
        <v>2.597498893737793</v>
      </c>
      <c r="E17" s="3">
        <v>2.1141979694366455</v>
      </c>
      <c r="F17" s="5">
        <v>0.32646018266677856</v>
      </c>
      <c r="G17" s="3">
        <v>2.4406580924987793</v>
      </c>
      <c r="H17" s="3">
        <v>37.842384705623616</v>
      </c>
      <c r="I17" s="3">
        <v>49.531474257283946</v>
      </c>
      <c r="J17" s="1"/>
      <c r="K17" s="1"/>
    </row>
    <row r="18" spans="1:11" ht="12.75" customHeight="1" thickBot="1" x14ac:dyDescent="0.25">
      <c r="A18" s="37">
        <v>40917</v>
      </c>
      <c r="B18" s="38"/>
      <c r="C18" s="3">
        <v>94.656349182128906</v>
      </c>
      <c r="D18" s="3">
        <v>2.5687806606292725</v>
      </c>
      <c r="E18" s="3">
        <v>2.1055276393890381</v>
      </c>
      <c r="F18" s="5">
        <v>0.32959240674972534</v>
      </c>
      <c r="G18" s="3">
        <v>2.4351201057434082</v>
      </c>
      <c r="H18" s="3">
        <v>37.819146484716065</v>
      </c>
      <c r="I18" s="3">
        <v>49.519766148433426</v>
      </c>
      <c r="J18" s="1"/>
      <c r="K18" s="1"/>
    </row>
    <row r="19" spans="1:11" ht="12.75" customHeight="1" thickBot="1" x14ac:dyDescent="0.25">
      <c r="A19" s="37">
        <v>40918</v>
      </c>
      <c r="B19" s="38"/>
      <c r="C19" s="3">
        <v>94.565811157226563</v>
      </c>
      <c r="D19" s="3">
        <v>2.6585507392883301</v>
      </c>
      <c r="E19" s="3">
        <v>2.1113955974578857</v>
      </c>
      <c r="F19" s="5">
        <v>0.32857578992843628</v>
      </c>
      <c r="G19" s="3">
        <v>2.4399714469909668</v>
      </c>
      <c r="H19" s="3">
        <v>37.838890498481071</v>
      </c>
      <c r="I19" s="3">
        <v>49.529416973783732</v>
      </c>
      <c r="J19" s="1"/>
      <c r="K19" s="1"/>
    </row>
    <row r="20" spans="1:11" ht="12.75" customHeight="1" thickBot="1" x14ac:dyDescent="0.25">
      <c r="A20" s="37">
        <v>40919</v>
      </c>
      <c r="B20" s="38"/>
      <c r="C20" s="3">
        <v>94.554832458496094</v>
      </c>
      <c r="D20" s="3">
        <v>2.6625723838806152</v>
      </c>
      <c r="E20" s="3">
        <v>2.1068148612976074</v>
      </c>
      <c r="F20" s="5">
        <v>0.33364060521125793</v>
      </c>
      <c r="G20" s="3">
        <v>2.440455436706543</v>
      </c>
      <c r="H20" s="3">
        <v>37.844409422349585</v>
      </c>
      <c r="I20" s="3">
        <v>49.531195987971962</v>
      </c>
      <c r="J20" s="1"/>
      <c r="K20" s="1"/>
    </row>
    <row r="21" spans="1:11" ht="12.75" customHeight="1" thickBot="1" x14ac:dyDescent="0.25">
      <c r="A21" s="37">
        <v>40920</v>
      </c>
      <c r="B21" s="38"/>
      <c r="C21" s="3">
        <v>94.522796630859375</v>
      </c>
      <c r="D21" s="3">
        <v>2.707512378692627</v>
      </c>
      <c r="E21" s="3">
        <v>2.0964534282684326</v>
      </c>
      <c r="F21" s="5">
        <v>0.34942060708999634</v>
      </c>
      <c r="G21" s="3">
        <v>2.4458739757537842</v>
      </c>
      <c r="H21" s="3">
        <v>37.842440493669635</v>
      </c>
      <c r="I21" s="3">
        <v>49.524020356756473</v>
      </c>
      <c r="J21" s="1"/>
      <c r="K21" s="1"/>
    </row>
    <row r="22" spans="1:11" ht="12.75" customHeight="1" thickBot="1" x14ac:dyDescent="0.25">
      <c r="A22" s="37">
        <v>40921</v>
      </c>
      <c r="B22" s="38"/>
      <c r="C22" s="3">
        <v>94.546592712402344</v>
      </c>
      <c r="D22" s="3">
        <v>2.6732687950134277</v>
      </c>
      <c r="E22" s="3">
        <v>2.0491781234741211</v>
      </c>
      <c r="F22" s="5">
        <v>0.35955369472503662</v>
      </c>
      <c r="G22" s="3">
        <v>2.4087319374084473</v>
      </c>
      <c r="H22" s="3">
        <v>37.879320905287919</v>
      </c>
      <c r="I22" s="3">
        <v>49.55960865627334</v>
      </c>
      <c r="J22" s="1"/>
      <c r="K22" s="1"/>
    </row>
    <row r="23" spans="1:11" ht="12.75" customHeight="1" thickBot="1" x14ac:dyDescent="0.25">
      <c r="A23" s="37">
        <v>40922</v>
      </c>
      <c r="B23" s="38"/>
      <c r="C23" s="3">
        <v>94.30999755859375</v>
      </c>
      <c r="D23" s="3">
        <v>2.8478395938873291</v>
      </c>
      <c r="E23" s="3">
        <v>2.0985403060913086</v>
      </c>
      <c r="F23" s="5">
        <v>0.33196711540222168</v>
      </c>
      <c r="G23" s="3">
        <v>2.4305074214935303</v>
      </c>
      <c r="H23" s="3">
        <v>37.945525188167366</v>
      </c>
      <c r="I23" s="3">
        <v>49.594804456893286</v>
      </c>
      <c r="J23" s="1"/>
      <c r="K23" s="1"/>
    </row>
    <row r="24" spans="1:11" ht="12.75" customHeight="1" thickBot="1" x14ac:dyDescent="0.25">
      <c r="A24" s="37">
        <v>40923</v>
      </c>
      <c r="B24" s="38"/>
      <c r="C24" s="3">
        <v>94.147171020507813</v>
      </c>
      <c r="D24" s="3">
        <v>2.9742705821990967</v>
      </c>
      <c r="E24" s="3">
        <v>2.1715574264526367</v>
      </c>
      <c r="F24" s="5">
        <v>0.30273008346557617</v>
      </c>
      <c r="G24" s="3">
        <v>2.4742875099182129</v>
      </c>
      <c r="H24" s="3">
        <v>37.957948090041988</v>
      </c>
      <c r="I24" s="3">
        <v>49.589352186098871</v>
      </c>
      <c r="J24" s="1"/>
      <c r="K24" s="1"/>
    </row>
    <row r="25" spans="1:11" ht="12.75" customHeight="1" thickBot="1" x14ac:dyDescent="0.25">
      <c r="A25" s="37">
        <v>40924</v>
      </c>
      <c r="B25" s="38"/>
      <c r="C25" s="3">
        <v>94.323287963867188</v>
      </c>
      <c r="D25" s="3">
        <v>2.8463976383209229</v>
      </c>
      <c r="E25" s="3">
        <v>2.1834108829498291</v>
      </c>
      <c r="F25" s="5">
        <v>0.29910612106323242</v>
      </c>
      <c r="G25" s="3">
        <v>2.4825170040130615</v>
      </c>
      <c r="H25" s="3">
        <v>37.882095493904977</v>
      </c>
      <c r="I25" s="3">
        <v>49.542465159408124</v>
      </c>
      <c r="J25" s="1"/>
      <c r="K25" s="1"/>
    </row>
    <row r="26" spans="1:11" ht="12.75" customHeight="1" thickBot="1" x14ac:dyDescent="0.25">
      <c r="A26" s="37">
        <v>40925</v>
      </c>
      <c r="B26" s="38"/>
      <c r="C26" s="3">
        <v>94.303909301757812</v>
      </c>
      <c r="D26" s="3">
        <v>2.8571515083312988</v>
      </c>
      <c r="E26" s="3">
        <v>2.1813554763793945</v>
      </c>
      <c r="F26" s="5">
        <v>0.30263370275497437</v>
      </c>
      <c r="G26" s="3">
        <v>2.4839892387390137</v>
      </c>
      <c r="H26" s="3">
        <v>37.890398262145176</v>
      </c>
      <c r="I26" s="3">
        <v>49.545775491363848</v>
      </c>
      <c r="J26" s="1"/>
      <c r="K26" s="1"/>
    </row>
    <row r="27" spans="1:11" ht="12.75" customHeight="1" thickBot="1" x14ac:dyDescent="0.25">
      <c r="A27" s="37">
        <v>40926</v>
      </c>
      <c r="B27" s="38"/>
      <c r="C27" s="3">
        <v>94.26153564453125</v>
      </c>
      <c r="D27" s="3">
        <v>2.8773007392883301</v>
      </c>
      <c r="E27" s="3">
        <v>2.246056079864502</v>
      </c>
      <c r="F27" s="5">
        <v>0.28338316082954407</v>
      </c>
      <c r="G27" s="3">
        <v>2.5294392108917236</v>
      </c>
      <c r="H27" s="3">
        <v>37.861645561699284</v>
      </c>
      <c r="I27" s="3">
        <v>49.513237219096645</v>
      </c>
      <c r="J27" s="1"/>
      <c r="K27" s="1"/>
    </row>
    <row r="28" spans="1:11" ht="12.75" customHeight="1" thickBot="1" x14ac:dyDescent="0.25">
      <c r="A28" s="37">
        <v>40927</v>
      </c>
      <c r="B28" s="38"/>
      <c r="C28" s="3">
        <v>94.234642028808594</v>
      </c>
      <c r="D28" s="3">
        <v>2.9077563285827637</v>
      </c>
      <c r="E28" s="3">
        <v>2.281170129776001</v>
      </c>
      <c r="F28" s="5">
        <v>0.26624572277069092</v>
      </c>
      <c r="G28" s="3">
        <v>2.5474157333374023</v>
      </c>
      <c r="H28" s="3">
        <v>37.849661487895034</v>
      </c>
      <c r="I28" s="3">
        <v>49.502288451946136</v>
      </c>
      <c r="J28" s="1"/>
      <c r="K28" s="1"/>
    </row>
    <row r="29" spans="1:11" ht="12.75" customHeight="1" thickBot="1" x14ac:dyDescent="0.25">
      <c r="A29" s="37">
        <v>40928</v>
      </c>
      <c r="B29" s="38"/>
      <c r="C29" s="3">
        <v>94.241081237792969</v>
      </c>
      <c r="D29" s="3">
        <v>2.8732144832611084</v>
      </c>
      <c r="E29" s="3">
        <v>2.2793025970458984</v>
      </c>
      <c r="F29" s="5">
        <v>0.26205712556838989</v>
      </c>
      <c r="G29" s="3">
        <v>2.5413596630096436</v>
      </c>
      <c r="H29" s="3">
        <v>37.866404982593927</v>
      </c>
      <c r="I29" s="3">
        <v>49.515580030389636</v>
      </c>
      <c r="J29" s="1"/>
      <c r="K29" s="1"/>
    </row>
    <row r="30" spans="1:11" ht="12.75" customHeight="1" thickBot="1" x14ac:dyDescent="0.25">
      <c r="A30" s="37">
        <v>40929</v>
      </c>
      <c r="B30" s="38"/>
      <c r="C30" s="3">
        <v>94.153450012207031</v>
      </c>
      <c r="D30" s="3">
        <v>2.9106087684631348</v>
      </c>
      <c r="E30" s="3">
        <v>2.2339046001434326</v>
      </c>
      <c r="F30" s="5">
        <v>0.28781417012214661</v>
      </c>
      <c r="G30" s="3">
        <v>2.5217187404632568</v>
      </c>
      <c r="H30" s="3">
        <v>37.931138107463376</v>
      </c>
      <c r="I30" s="3">
        <v>49.555839282184593</v>
      </c>
      <c r="J30" s="1"/>
      <c r="K30" s="1"/>
    </row>
    <row r="31" spans="1:11" ht="12.75" customHeight="1" thickBot="1" x14ac:dyDescent="0.25">
      <c r="A31" s="37">
        <v>40930</v>
      </c>
      <c r="B31" s="38"/>
      <c r="C31" s="3">
        <v>93.949249267578125</v>
      </c>
      <c r="D31" s="3">
        <v>3.1210575103759766</v>
      </c>
      <c r="E31" s="3">
        <v>2.1761300563812256</v>
      </c>
      <c r="F31" s="5">
        <v>0.28830748796463013</v>
      </c>
      <c r="G31" s="3">
        <v>2.4644374847412109</v>
      </c>
      <c r="H31" s="3">
        <v>38.045269232637509</v>
      </c>
      <c r="I31" s="3">
        <v>49.647770727172208</v>
      </c>
      <c r="J31" s="1"/>
      <c r="K31" s="1"/>
    </row>
    <row r="32" spans="1:11" ht="12.75" customHeight="1" thickBot="1" x14ac:dyDescent="0.25">
      <c r="A32" s="37">
        <v>40931</v>
      </c>
      <c r="B32" s="38"/>
      <c r="C32" s="3">
        <v>94.160423278808594</v>
      </c>
      <c r="D32" s="3">
        <v>2.9523525238037109</v>
      </c>
      <c r="E32" s="3">
        <v>2.211613655090332</v>
      </c>
      <c r="F32" s="5">
        <v>0.27897980809211731</v>
      </c>
      <c r="G32" s="3">
        <v>2.490593433380127</v>
      </c>
      <c r="H32" s="3">
        <v>37.942881732489482</v>
      </c>
      <c r="I32" s="3">
        <v>49.578814102392563</v>
      </c>
      <c r="J32" s="1"/>
      <c r="K32" s="1"/>
    </row>
    <row r="33" spans="1:11" ht="12.75" customHeight="1" thickBot="1" x14ac:dyDescent="0.25">
      <c r="A33" s="37">
        <v>40932</v>
      </c>
      <c r="B33" s="38"/>
      <c r="C33" s="3">
        <v>94.233894348144531</v>
      </c>
      <c r="D33" s="3">
        <v>2.9121975898742676</v>
      </c>
      <c r="E33" s="3">
        <v>2.1313381195068359</v>
      </c>
      <c r="F33" s="5">
        <v>0.30560117959976196</v>
      </c>
      <c r="G33" s="3">
        <v>2.4369392395019531</v>
      </c>
      <c r="H33" s="3">
        <v>37.965674266492684</v>
      </c>
      <c r="I33" s="3">
        <v>49.609828313921192</v>
      </c>
      <c r="J33" s="1"/>
      <c r="K33" s="1"/>
    </row>
    <row r="34" spans="1:11" ht="12.75" customHeight="1" thickBot="1" x14ac:dyDescent="0.25">
      <c r="A34" s="37">
        <v>40933</v>
      </c>
      <c r="B34" s="38"/>
      <c r="C34" s="3">
        <v>94.184532165527344</v>
      </c>
      <c r="D34" s="3">
        <v>2.9610729217529297</v>
      </c>
      <c r="E34" s="3">
        <v>2.1492836475372314</v>
      </c>
      <c r="F34" s="5">
        <v>0.30208283662796021</v>
      </c>
      <c r="G34" s="3">
        <v>2.4513664245605469</v>
      </c>
      <c r="H34" s="3">
        <v>37.962949114985399</v>
      </c>
      <c r="I34" s="3">
        <v>49.602693339083459</v>
      </c>
      <c r="J34" s="1"/>
      <c r="K34" s="1"/>
    </row>
    <row r="35" spans="1:11" ht="12.75" customHeight="1" thickBot="1" x14ac:dyDescent="0.25">
      <c r="A35" s="37">
        <v>40934</v>
      </c>
      <c r="B35" s="38"/>
      <c r="C35" s="3">
        <v>94.180450439453125</v>
      </c>
      <c r="D35" s="3">
        <v>2.9585609436035156</v>
      </c>
      <c r="E35" s="3">
        <v>2.1708545684814453</v>
      </c>
      <c r="F35" s="5">
        <v>0.30373048782348633</v>
      </c>
      <c r="G35" s="3">
        <v>2.4745850563049316</v>
      </c>
      <c r="H35" s="3">
        <v>37.943595862068506</v>
      </c>
      <c r="I35" s="3">
        <v>49.580675657281198</v>
      </c>
      <c r="J35" s="1"/>
      <c r="K35" s="1"/>
    </row>
    <row r="36" spans="1:11" ht="12.75" customHeight="1" thickBot="1" x14ac:dyDescent="0.25">
      <c r="A36" s="37">
        <v>40935</v>
      </c>
      <c r="B36" s="38"/>
      <c r="C36" s="3">
        <v>94.055534362792969</v>
      </c>
      <c r="D36" s="3">
        <v>3.0828142166137695</v>
      </c>
      <c r="E36" s="3">
        <v>2.0860199928283691</v>
      </c>
      <c r="F36" s="5">
        <v>0.30262404680252075</v>
      </c>
      <c r="G36" s="3">
        <v>2.3886439800262451</v>
      </c>
      <c r="H36" s="3">
        <v>38.07255916763507</v>
      </c>
      <c r="I36" s="3">
        <v>49.694188797887229</v>
      </c>
      <c r="J36" s="1"/>
      <c r="K36" s="1"/>
    </row>
    <row r="37" spans="1:11" ht="12.75" customHeight="1" thickBot="1" x14ac:dyDescent="0.25">
      <c r="A37" s="37">
        <v>40936</v>
      </c>
      <c r="B37" s="38"/>
      <c r="C37" s="3">
        <v>94.298065185546875</v>
      </c>
      <c r="D37" s="3">
        <v>2.8534269332885742</v>
      </c>
      <c r="E37" s="3">
        <v>2.1243014335632324</v>
      </c>
      <c r="F37" s="5">
        <v>0.31457355618476868</v>
      </c>
      <c r="G37" s="3">
        <v>2.4388749599456787</v>
      </c>
      <c r="H37" s="3">
        <v>37.943966678921875</v>
      </c>
      <c r="I37" s="3">
        <v>49.594209184615522</v>
      </c>
      <c r="J37" s="1"/>
      <c r="K37" s="1"/>
    </row>
    <row r="38" spans="1:11" ht="12.75" customHeight="1" thickBot="1" x14ac:dyDescent="0.25">
      <c r="A38" s="37">
        <v>40937</v>
      </c>
      <c r="B38" s="38"/>
      <c r="C38" s="3">
        <v>94.384140014648438</v>
      </c>
      <c r="D38" s="3">
        <v>2.8230829238891602</v>
      </c>
      <c r="E38" s="3">
        <v>2.1270241737365723</v>
      </c>
      <c r="F38" s="5">
        <v>0.3107164204120636</v>
      </c>
      <c r="G38" s="3">
        <v>2.4377405643463135</v>
      </c>
      <c r="H38" s="3">
        <v>37.899201081138088</v>
      </c>
      <c r="I38" s="3">
        <v>49.569763279766441</v>
      </c>
      <c r="J38" s="1"/>
      <c r="K38" s="1"/>
    </row>
    <row r="39" spans="1:11" ht="12.75" customHeight="1" thickBot="1" x14ac:dyDescent="0.25">
      <c r="A39" s="37">
        <v>40938</v>
      </c>
      <c r="B39" s="38"/>
      <c r="C39" s="3">
        <v>93.984992980957031</v>
      </c>
      <c r="D39" s="3">
        <v>3.1317391395568848</v>
      </c>
      <c r="E39" s="3">
        <v>2.1904397010803223</v>
      </c>
      <c r="F39" s="5">
        <v>0.27725693583488464</v>
      </c>
      <c r="G39" s="3">
        <v>2.4676966667175293</v>
      </c>
      <c r="H39" s="3">
        <v>38.015101076203877</v>
      </c>
      <c r="I39" s="3">
        <v>49.631546072374839</v>
      </c>
      <c r="J39" s="1"/>
      <c r="K39" s="1"/>
    </row>
    <row r="40" spans="1:11" ht="12.75" customHeight="1" thickBot="1" x14ac:dyDescent="0.25">
      <c r="A40" s="37">
        <v>40939</v>
      </c>
      <c r="B40" s="38"/>
      <c r="C40" s="3">
        <v>94.259063720703125</v>
      </c>
      <c r="D40" s="3">
        <v>2.919684886932373</v>
      </c>
      <c r="E40" s="3">
        <v>2.166461706161499</v>
      </c>
      <c r="F40" s="5">
        <v>0.30333065986633301</v>
      </c>
      <c r="G40" s="3">
        <v>2.469792366027832</v>
      </c>
      <c r="H40" s="3">
        <v>37.911173257013061</v>
      </c>
      <c r="I40" s="3">
        <v>49.564144986125704</v>
      </c>
      <c r="J40" s="1"/>
      <c r="K40" s="1"/>
    </row>
    <row r="41" spans="1:11" ht="12.75" customHeight="1" thickBot="1" x14ac:dyDescent="0.25">
      <c r="A41" s="46" t="s">
        <v>6</v>
      </c>
      <c r="B41" s="47"/>
      <c r="C41" s="6">
        <f t="shared" ref="C41:I41" si="0">AVERAGE(C10:C40)</f>
        <v>94.294778639270419</v>
      </c>
      <c r="D41" s="6">
        <f t="shared" si="0"/>
        <v>2.8490264646468626</v>
      </c>
      <c r="E41" s="6">
        <f t="shared" si="0"/>
        <v>2.1461798144925024</v>
      </c>
      <c r="F41" s="6">
        <f t="shared" si="0"/>
        <v>0.31123479047129232</v>
      </c>
      <c r="G41" s="6">
        <f t="shared" si="0"/>
        <v>2.4574145886205856</v>
      </c>
      <c r="H41" s="6">
        <f t="shared" si="0"/>
        <v>37.928184351773808</v>
      </c>
      <c r="I41" s="6">
        <f t="shared" si="0"/>
        <v>49.577500838061212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5" t="s">
        <v>29</v>
      </c>
      <c r="I43" s="45"/>
      <c r="J43" s="20"/>
      <c r="K43" s="20"/>
    </row>
    <row r="44" spans="1:11" ht="13.5" thickBot="1" x14ac:dyDescent="0.25"/>
    <row r="45" spans="1:11" ht="13.5" thickBot="1" x14ac:dyDescent="0.25">
      <c r="A45" s="39"/>
      <c r="B45" s="40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22</v>
      </c>
      <c r="I45" s="19" t="s">
        <v>23</v>
      </c>
    </row>
    <row r="46" spans="1:11" ht="13.5" thickBot="1" x14ac:dyDescent="0.25">
      <c r="A46" s="41" t="s">
        <v>31</v>
      </c>
      <c r="B46" s="42"/>
      <c r="C46" s="26">
        <f t="shared" ref="C46:I46" si="1">MAX(C10:C40)</f>
        <v>94.656349182128906</v>
      </c>
      <c r="D46" s="21">
        <f t="shared" si="1"/>
        <v>3.1317391395568848</v>
      </c>
      <c r="E46" s="26">
        <f t="shared" si="1"/>
        <v>2.281170129776001</v>
      </c>
      <c r="F46" s="26">
        <f t="shared" si="1"/>
        <v>0.35955369472503662</v>
      </c>
      <c r="G46" s="21">
        <f t="shared" si="1"/>
        <v>2.5474157333374023</v>
      </c>
      <c r="H46" s="26">
        <f t="shared" si="1"/>
        <v>38.077500084761446</v>
      </c>
      <c r="I46" s="22">
        <f t="shared" si="1"/>
        <v>49.694188797887229</v>
      </c>
    </row>
    <row r="47" spans="1:11" ht="13.5" thickBot="1" x14ac:dyDescent="0.25">
      <c r="A47" s="41" t="s">
        <v>32</v>
      </c>
      <c r="B47" s="42"/>
      <c r="C47" s="23">
        <f t="shared" ref="C47:I47" si="2">MIN(C10:C40)</f>
        <v>93.949249267578125</v>
      </c>
      <c r="D47" s="26">
        <f t="shared" si="2"/>
        <v>2.5687806606292725</v>
      </c>
      <c r="E47" s="26">
        <f t="shared" si="2"/>
        <v>2.0491781234741211</v>
      </c>
      <c r="F47" s="23">
        <f t="shared" si="2"/>
        <v>0.26205712556838989</v>
      </c>
      <c r="G47" s="26">
        <f t="shared" si="2"/>
        <v>2.3876597881317139</v>
      </c>
      <c r="H47" s="23">
        <f t="shared" si="2"/>
        <v>37.819146484716065</v>
      </c>
      <c r="I47" s="26">
        <f t="shared" si="2"/>
        <v>49.502288451946136</v>
      </c>
    </row>
    <row r="48" spans="1:11" ht="13.5" thickBot="1" x14ac:dyDescent="0.25">
      <c r="A48" s="43" t="s">
        <v>33</v>
      </c>
      <c r="B48" s="44"/>
      <c r="C48" s="26">
        <f t="shared" ref="C48:I48" si="3">STDEV(C10:C40)</f>
        <v>0.18727920670075285</v>
      </c>
      <c r="D48" s="24">
        <f t="shared" si="3"/>
        <v>0.1466568287465152</v>
      </c>
      <c r="E48" s="26">
        <f t="shared" si="3"/>
        <v>6.2198311258000995E-2</v>
      </c>
      <c r="F48" s="26">
        <f t="shared" si="3"/>
        <v>2.533764153192003E-2</v>
      </c>
      <c r="G48" s="24">
        <f t="shared" si="3"/>
        <v>4.0615254825330842E-2</v>
      </c>
      <c r="H48" s="26">
        <f t="shared" si="3"/>
        <v>7.322568162694193E-2</v>
      </c>
      <c r="I48" s="25">
        <f t="shared" si="3"/>
        <v>5.0540381575130452E-2</v>
      </c>
    </row>
    <row r="50" spans="3:9" x14ac:dyDescent="0.2">
      <c r="C50" s="27">
        <f>COUNTIF(C10:C40,"&lt;84.0")</f>
        <v>0</v>
      </c>
      <c r="D50" s="27">
        <f>COUNTIF(D10:D40,"&gt;11.0")</f>
        <v>0</v>
      </c>
      <c r="E50" s="27">
        <f>COUNTIF(E10:E40,"&gt;4.0")</f>
        <v>0</v>
      </c>
      <c r="F50" s="27">
        <f>COUNTIF(F10:F40,"&gt;3.0")</f>
        <v>0</v>
      </c>
      <c r="G50" s="27">
        <f>COUNTIF(G10:G40,"&gt;4.0")</f>
        <v>0</v>
      </c>
      <c r="H50" s="27">
        <f>COUNTIF(H10:H40,"&lt;37.30")</f>
        <v>0</v>
      </c>
      <c r="I50" s="27">
        <f>COUNTIF(I10:I40,"&lt;48.20")</f>
        <v>0</v>
      </c>
    </row>
    <row r="51" spans="3:9" x14ac:dyDescent="0.2">
      <c r="C51" s="28"/>
      <c r="D51" s="28"/>
      <c r="E51" s="28"/>
      <c r="F51" s="28"/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Naco</vt:lpstr>
      <vt:lpstr>Fenosa</vt:lpstr>
      <vt:lpstr>Fenosa!Área_de_impresión</vt:lpstr>
      <vt:lpstr>Naco!Área_de_impresión</vt:lpstr>
      <vt:lpstr>Fenosa!Títulos_a_imprimir</vt:lpstr>
      <vt:lpstr>Naco!Títulos_a_imprimir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2012-02-09T15:22:02Z</cp:lastPrinted>
  <dcterms:created xsi:type="dcterms:W3CDTF">2009-11-04T15:27:40Z</dcterms:created>
  <dcterms:modified xsi:type="dcterms:W3CDTF">2015-06-26T16:32:34Z</dcterms:modified>
</cp:coreProperties>
</file>