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co-Hermosillo)\2011\"/>
    </mc:Choice>
  </mc:AlternateContent>
  <bookViews>
    <workbookView xWindow="240" yWindow="75" windowWidth="16605" windowHeight="9435" tabRatio="873"/>
  </bookViews>
  <sheets>
    <sheet name="Naco" sheetId="9" r:id="rId1"/>
    <sheet name="Fenosa" sheetId="65" r:id="rId2"/>
  </sheets>
  <definedNames>
    <definedName name="_xlnm.Print_Area" localSheetId="1">Fenosa!$A$1:$I$48</definedName>
    <definedName name="_xlnm.Print_Area" localSheetId="0">Naco!$A$1:$I$48</definedName>
    <definedName name="_xlnm.Print_Titles" localSheetId="1">Fenosa!$1:$4</definedName>
    <definedName name="_xlnm.Print_Titles" localSheetId="0">Naco!$1:$4</definedName>
  </definedNames>
  <calcPr calcId="152511"/>
</workbook>
</file>

<file path=xl/calcChain.xml><?xml version="1.0" encoding="utf-8"?>
<calcChain xmlns="http://schemas.openxmlformats.org/spreadsheetml/2006/main">
  <c r="I51" i="9" l="1"/>
  <c r="H51" i="9"/>
  <c r="I50" i="9"/>
  <c r="H50" i="9"/>
  <c r="G50" i="9"/>
  <c r="F50" i="9"/>
  <c r="E50" i="9"/>
  <c r="D50" i="9"/>
  <c r="C50" i="9"/>
  <c r="I51" i="65"/>
  <c r="I50" i="65"/>
  <c r="H51" i="65"/>
  <c r="H50" i="65"/>
  <c r="G50" i="65"/>
  <c r="F50" i="65"/>
  <c r="E50" i="65"/>
  <c r="D50" i="65"/>
  <c r="C50" i="65"/>
  <c r="C41" i="65" l="1"/>
  <c r="D41" i="65"/>
  <c r="E41" i="65"/>
  <c r="F41" i="65"/>
  <c r="G41" i="65"/>
  <c r="H41" i="65"/>
  <c r="I41" i="65"/>
  <c r="C46" i="65"/>
  <c r="D46" i="65"/>
  <c r="E46" i="65"/>
  <c r="F46" i="65"/>
  <c r="G46" i="65"/>
  <c r="H46" i="65"/>
  <c r="I46" i="65"/>
  <c r="C47" i="65"/>
  <c r="D47" i="65"/>
  <c r="E47" i="65"/>
  <c r="F47" i="65"/>
  <c r="G47" i="65"/>
  <c r="H47" i="65"/>
  <c r="I47" i="65"/>
  <c r="C48" i="65"/>
  <c r="D48" i="65"/>
  <c r="E48" i="65"/>
  <c r="F48" i="65"/>
  <c r="G48" i="65"/>
  <c r="H48" i="65"/>
  <c r="I48" i="65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C41" i="9"/>
  <c r="D41" i="9"/>
  <c r="E41" i="9"/>
  <c r="F41" i="9"/>
  <c r="G41" i="9"/>
  <c r="H41" i="9"/>
  <c r="I41" i="9"/>
</calcChain>
</file>

<file path=xl/sharedStrings.xml><?xml version="1.0" encoding="utf-8"?>
<sst xmlns="http://schemas.openxmlformats.org/spreadsheetml/2006/main" count="96" uniqueCount="37">
  <si>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</si>
  <si>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</si>
  <si>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</si>
  <si>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</si>
  <si>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</si>
  <si>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</si>
  <si>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</si>
  <si>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</si>
  <si>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</si>
  <si>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</si>
  <si>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</si>
  <si>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AÑO 2011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</si>
  <si>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</si>
  <si>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</si>
  <si>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</si>
  <si>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</si>
  <si>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</si>
  <si>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</si>
  <si>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</si>
  <si>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</si>
  <si>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</si>
  <si>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</si>
  <si>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</si>
  <si>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</si>
  <si>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</si>
  <si>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</si>
  <si>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</si>
  <si>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</si>
  <si>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</si>
  <si>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</si>
  <si>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</si>
  <si>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</si>
  <si>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Máximo</t>
  </si>
  <si>
    <t>Mínimo</t>
  </si>
  <si>
    <t>Desv. Estándar</t>
  </si>
  <si>
    <t>Diciembre</t>
  </si>
  <si>
    <t>Pto. de Calidad Fenosa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</si>
</sst>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17" x14ac:knownFonts="1"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>
      <alignment wrapText="1"/>
    </xf>
    <xf numFmtId="165" fontId="9" fillId="0" borderId="0"/>
  </cellStyleXfs>
  <cellXfs count="48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5" fillId="0" borderId="0" xfId="0" applyFont="1">
      <alignment wrapText="1"/>
    </xf>
    <xf numFmtId="0" fontId="16" fillId="0" borderId="0" xfId="0" applyFont="1">
      <alignment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14" fillId="0" borderId="19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92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65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</sheetPr>
  <dimension ref="A1:K51"/>
  <sheetViews>
    <sheetView showGridLines="0" tabSelected="1" zoomScale="90" zoomScaleNormal="90" workbookViewId="0">
      <selection activeCell="H51" sqref="H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31</v>
      </c>
      <c r="B5" s="36"/>
      <c r="C5" s="36"/>
      <c r="D5" s="36"/>
      <c r="E5" s="36"/>
      <c r="F5" s="36"/>
      <c r="G5" s="1"/>
      <c r="H5" s="1"/>
      <c r="I5" s="18" t="s">
        <v>35</v>
      </c>
      <c r="J5" s="1"/>
      <c r="K5" s="1"/>
    </row>
    <row r="6" spans="1:11" ht="10.15" customHeight="1" x14ac:dyDescent="0.2">
      <c r="A6" s="33"/>
      <c r="B6" s="34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29" t="s">
        <v>3</v>
      </c>
      <c r="B7" s="3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29"/>
      <c r="B8" s="30"/>
      <c r="C8" s="9" t="s">
        <v>25</v>
      </c>
      <c r="D8" s="9" t="s">
        <v>26</v>
      </c>
      <c r="E8" s="9" t="s">
        <v>27</v>
      </c>
      <c r="F8" s="9" t="s">
        <v>19</v>
      </c>
      <c r="G8" s="9" t="s">
        <v>27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9"/>
      <c r="B9" s="40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23</v>
      </c>
      <c r="I9" s="19" t="s">
        <v>24</v>
      </c>
      <c r="J9" s="1"/>
      <c r="K9" s="1"/>
    </row>
    <row r="10" spans="1:11" ht="12.75" customHeight="1" thickBot="1" x14ac:dyDescent="0.25">
      <c r="A10" s="37">
        <v>40878</v>
      </c>
      <c r="B10" s="38"/>
      <c r="C10" s="10">
        <v>93.709915161132813</v>
      </c>
      <c r="D10" s="10">
        <v>3.3639159202575684</v>
      </c>
      <c r="E10" s="10">
        <v>2.1753010749816895</v>
      </c>
      <c r="F10" s="11">
        <v>0.33894374966621399</v>
      </c>
      <c r="G10" s="10">
        <v>2.5142447948455811</v>
      </c>
      <c r="H10" s="10">
        <v>38.060273493657427</v>
      </c>
      <c r="I10" s="10">
        <v>49.622716672763829</v>
      </c>
      <c r="J10" s="1"/>
      <c r="K10" s="1"/>
    </row>
    <row r="11" spans="1:11" ht="12.75" customHeight="1" thickBot="1" x14ac:dyDescent="0.25">
      <c r="A11" s="37">
        <v>40879</v>
      </c>
      <c r="B11" s="38"/>
      <c r="C11" s="3">
        <v>93.019660949707031</v>
      </c>
      <c r="D11" s="3">
        <v>3.6970298290252686</v>
      </c>
      <c r="E11" s="3">
        <v>2.2014386653900146</v>
      </c>
      <c r="F11" s="5">
        <v>0.30401033163070679</v>
      </c>
      <c r="G11" s="3">
        <v>2.5054490566253662</v>
      </c>
      <c r="H11" s="3">
        <v>38.414471086111142</v>
      </c>
      <c r="I11" s="3">
        <v>49.83907124399191</v>
      </c>
      <c r="J11" s="1"/>
      <c r="K11" s="1"/>
    </row>
    <row r="12" spans="1:11" ht="12.75" customHeight="1" thickBot="1" x14ac:dyDescent="0.25">
      <c r="A12" s="37">
        <v>40880</v>
      </c>
      <c r="B12" s="38"/>
      <c r="C12" s="3">
        <v>92.464614868164063</v>
      </c>
      <c r="D12" s="3">
        <v>3.9846780300140381</v>
      </c>
      <c r="E12" s="3">
        <v>2.2195453643798828</v>
      </c>
      <c r="F12" s="5">
        <v>0.29905566573143005</v>
      </c>
      <c r="G12" s="3">
        <v>2.5186009407043457</v>
      </c>
      <c r="H12" s="3">
        <v>38.669312222033788</v>
      </c>
      <c r="I12" s="3">
        <v>49.980942056927979</v>
      </c>
      <c r="J12" s="1"/>
      <c r="K12" s="1"/>
    </row>
    <row r="13" spans="1:11" ht="12.75" customHeight="1" thickBot="1" x14ac:dyDescent="0.25">
      <c r="A13" s="37">
        <v>40881</v>
      </c>
      <c r="B13" s="38"/>
      <c r="C13" s="3">
        <v>92.49237060546875</v>
      </c>
      <c r="D13" s="3">
        <v>3.9524834156036377</v>
      </c>
      <c r="E13" s="3">
        <v>2.198523998260498</v>
      </c>
      <c r="F13" s="5">
        <v>0.28852826356887817</v>
      </c>
      <c r="G13" s="3">
        <v>2.4870522022247314</v>
      </c>
      <c r="H13" s="3">
        <v>38.692948506996977</v>
      </c>
      <c r="I13" s="3">
        <v>50.010882444470795</v>
      </c>
      <c r="J13" s="1"/>
      <c r="K13" s="1"/>
    </row>
    <row r="14" spans="1:11" ht="12.75" customHeight="1" thickBot="1" x14ac:dyDescent="0.25">
      <c r="A14" s="37">
        <v>40882</v>
      </c>
      <c r="B14" s="38"/>
      <c r="C14" s="3">
        <v>93.062782287597656</v>
      </c>
      <c r="D14" s="3">
        <v>3.6059274673461914</v>
      </c>
      <c r="E14" s="3">
        <v>2.2018990516662598</v>
      </c>
      <c r="F14" s="5">
        <v>0.30875584483146667</v>
      </c>
      <c r="G14" s="3">
        <v>2.5106549263000488</v>
      </c>
      <c r="H14" s="3">
        <v>38.415998748961208</v>
      </c>
      <c r="I14" s="3">
        <v>49.836313397221517</v>
      </c>
      <c r="J14" s="1"/>
      <c r="K14" s="1"/>
    </row>
    <row r="15" spans="1:11" ht="12.75" customHeight="1" thickBot="1" x14ac:dyDescent="0.25">
      <c r="A15" s="37">
        <v>40883</v>
      </c>
      <c r="B15" s="38"/>
      <c r="C15" s="3">
        <v>93.510185241699219</v>
      </c>
      <c r="D15" s="3">
        <v>3.2984991073608398</v>
      </c>
      <c r="E15" s="3">
        <v>2.1428425312042236</v>
      </c>
      <c r="F15" s="5">
        <v>0.33288601040840149</v>
      </c>
      <c r="G15" s="3">
        <v>2.4757285118103027</v>
      </c>
      <c r="H15" s="3">
        <v>38.269132133140118</v>
      </c>
      <c r="I15" s="3">
        <v>49.761358728038807</v>
      </c>
      <c r="J15" s="1"/>
      <c r="K15" s="1"/>
    </row>
    <row r="16" spans="1:11" ht="12.75" customHeight="1" thickBot="1" x14ac:dyDescent="0.25">
      <c r="A16" s="37">
        <v>40884</v>
      </c>
      <c r="B16" s="38"/>
      <c r="C16" s="3">
        <v>94.130661010742188</v>
      </c>
      <c r="D16" s="3">
        <v>2.9344027042388916</v>
      </c>
      <c r="E16" s="3">
        <v>2.0741150379180908</v>
      </c>
      <c r="F16" s="5">
        <v>0.37467119097709656</v>
      </c>
      <c r="G16" s="3">
        <v>2.4487862586975098</v>
      </c>
      <c r="H16" s="3">
        <v>38.017706551385324</v>
      </c>
      <c r="I16" s="3">
        <v>49.618317386691672</v>
      </c>
      <c r="J16" s="1"/>
      <c r="K16" s="1"/>
    </row>
    <row r="17" spans="1:11" ht="12.75" customHeight="1" thickBot="1" x14ac:dyDescent="0.25">
      <c r="A17" s="37">
        <v>40885</v>
      </c>
      <c r="B17" s="38"/>
      <c r="C17" s="3">
        <v>94.10955810546875</v>
      </c>
      <c r="D17" s="3">
        <v>2.9969096183776855</v>
      </c>
      <c r="E17" s="3">
        <v>2.0617578029632568</v>
      </c>
      <c r="F17" s="5">
        <v>0.33825263381004333</v>
      </c>
      <c r="G17" s="3">
        <v>2.400010347366333</v>
      </c>
      <c r="H17" s="3">
        <v>38.058375958082465</v>
      </c>
      <c r="I17" s="3">
        <v>49.672367363926654</v>
      </c>
      <c r="J17" s="1"/>
      <c r="K17" s="1"/>
    </row>
    <row r="18" spans="1:11" ht="12.75" customHeight="1" thickBot="1" x14ac:dyDescent="0.25">
      <c r="A18" s="37">
        <v>40886</v>
      </c>
      <c r="B18" s="38"/>
      <c r="C18" s="3">
        <v>94.284461975097656</v>
      </c>
      <c r="D18" s="3">
        <v>2.8769848346710205</v>
      </c>
      <c r="E18" s="3">
        <v>2.0303306579589844</v>
      </c>
      <c r="F18" s="5">
        <v>0.3861272931098938</v>
      </c>
      <c r="G18" s="3">
        <v>2.4164578914642334</v>
      </c>
      <c r="H18" s="3">
        <v>37.969402268231732</v>
      </c>
      <c r="I18" s="3">
        <v>49.602262546322201</v>
      </c>
      <c r="J18" s="1"/>
      <c r="K18" s="1"/>
    </row>
    <row r="19" spans="1:11" ht="12.75" customHeight="1" thickBot="1" x14ac:dyDescent="0.25">
      <c r="A19" s="37">
        <v>40887</v>
      </c>
      <c r="B19" s="38"/>
      <c r="C19" s="3">
        <v>94.096824645996094</v>
      </c>
      <c r="D19" s="3">
        <v>3.0441529750823975</v>
      </c>
      <c r="E19" s="3">
        <v>2.0487534999847412</v>
      </c>
      <c r="F19" s="5">
        <v>0.32757267355918884</v>
      </c>
      <c r="G19" s="3">
        <v>2.3763260841369629</v>
      </c>
      <c r="H19" s="3">
        <v>38.073509854172521</v>
      </c>
      <c r="I19" s="3">
        <v>49.694352304805733</v>
      </c>
      <c r="J19" s="1"/>
      <c r="K19" s="1"/>
    </row>
    <row r="20" spans="1:11" ht="12.75" customHeight="1" thickBot="1" x14ac:dyDescent="0.25">
      <c r="A20" s="37">
        <v>40888</v>
      </c>
      <c r="B20" s="38"/>
      <c r="C20" s="3">
        <v>94.309135437011719</v>
      </c>
      <c r="D20" s="3">
        <v>2.8747730255126953</v>
      </c>
      <c r="E20" s="3">
        <v>2.049290657043457</v>
      </c>
      <c r="F20" s="5">
        <v>0.33360642194747925</v>
      </c>
      <c r="G20" s="3">
        <v>2.3828971385955811</v>
      </c>
      <c r="H20" s="3">
        <v>37.990783981784702</v>
      </c>
      <c r="I20" s="3">
        <v>49.642002656798738</v>
      </c>
      <c r="J20" s="1"/>
      <c r="K20" s="1"/>
    </row>
    <row r="21" spans="1:11" ht="12.75" customHeight="1" thickBot="1" x14ac:dyDescent="0.25">
      <c r="A21" s="37">
        <v>40889</v>
      </c>
      <c r="B21" s="38"/>
      <c r="C21" s="3">
        <v>94.397125244140625</v>
      </c>
      <c r="D21" s="3">
        <v>2.8114712238311768</v>
      </c>
      <c r="E21" s="3">
        <v>1.9455465078353882</v>
      </c>
      <c r="F21" s="5">
        <v>0.39404842257499695</v>
      </c>
      <c r="G21" s="3">
        <v>2.339594841003418</v>
      </c>
      <c r="H21" s="3">
        <v>38.005183186556437</v>
      </c>
      <c r="I21" s="3">
        <v>49.655522132747123</v>
      </c>
      <c r="J21" s="1"/>
      <c r="K21" s="1"/>
    </row>
    <row r="22" spans="1:11" ht="12.75" customHeight="1" thickBot="1" x14ac:dyDescent="0.25">
      <c r="A22" s="37">
        <v>40890</v>
      </c>
      <c r="B22" s="38"/>
      <c r="C22" s="3">
        <v>94.263145446777344</v>
      </c>
      <c r="D22" s="3">
        <v>2.8765976428985596</v>
      </c>
      <c r="E22" s="3">
        <v>2.009246826171875</v>
      </c>
      <c r="F22" s="5">
        <v>0.38028791546821594</v>
      </c>
      <c r="G22" s="3">
        <v>2.3895347118377686</v>
      </c>
      <c r="H22" s="3">
        <v>38.016201268557438</v>
      </c>
      <c r="I22" s="3">
        <v>49.642689769873172</v>
      </c>
      <c r="J22" s="1"/>
      <c r="K22" s="1"/>
    </row>
    <row r="23" spans="1:11" ht="12.75" customHeight="1" thickBot="1" x14ac:dyDescent="0.25">
      <c r="A23" s="37">
        <v>40891</v>
      </c>
      <c r="B23" s="38"/>
      <c r="C23" s="3">
        <v>94.074333190917969</v>
      </c>
      <c r="D23" s="3">
        <v>2.9312624931335449</v>
      </c>
      <c r="E23" s="3">
        <v>2.1558012962341309</v>
      </c>
      <c r="F23" s="5">
        <v>0.31849509477615356</v>
      </c>
      <c r="G23" s="3">
        <v>2.4742963314056396</v>
      </c>
      <c r="H23" s="3">
        <v>38.028118388336608</v>
      </c>
      <c r="I23" s="3">
        <v>49.626588341708505</v>
      </c>
      <c r="J23" s="1"/>
      <c r="K23" s="1"/>
    </row>
    <row r="24" spans="1:11" ht="12.75" customHeight="1" thickBot="1" x14ac:dyDescent="0.25">
      <c r="A24" s="37">
        <v>40892</v>
      </c>
      <c r="B24" s="38"/>
      <c r="C24" s="3">
        <v>94.204627990722656</v>
      </c>
      <c r="D24" s="3">
        <v>2.8519895076751709</v>
      </c>
      <c r="E24" s="3">
        <v>2.194288969039917</v>
      </c>
      <c r="F24" s="5">
        <v>0.30252319574356079</v>
      </c>
      <c r="G24" s="3">
        <v>2.496812105178833</v>
      </c>
      <c r="H24" s="3">
        <v>37.947285049325387</v>
      </c>
      <c r="I24" s="3">
        <v>49.572794314469704</v>
      </c>
      <c r="J24" s="1"/>
      <c r="K24" s="1"/>
    </row>
    <row r="25" spans="1:11" ht="12.75" customHeight="1" thickBot="1" x14ac:dyDescent="0.25">
      <c r="A25" s="37">
        <v>40893</v>
      </c>
      <c r="B25" s="38"/>
      <c r="C25" s="3">
        <v>94.3687744140625</v>
      </c>
      <c r="D25" s="3">
        <v>2.7380521297454834</v>
      </c>
      <c r="E25" s="3">
        <v>2.1716301441192627</v>
      </c>
      <c r="F25" s="5">
        <v>0.31375524401664734</v>
      </c>
      <c r="G25" s="3">
        <v>2.4853854179382324</v>
      </c>
      <c r="H25" s="3">
        <v>37.893946204410788</v>
      </c>
      <c r="I25" s="3">
        <v>49.544300517355644</v>
      </c>
      <c r="J25" s="1"/>
      <c r="K25" s="1"/>
    </row>
    <row r="26" spans="1:11" ht="12.75" customHeight="1" thickBot="1" x14ac:dyDescent="0.25">
      <c r="A26" s="37">
        <v>40894</v>
      </c>
      <c r="B26" s="38"/>
      <c r="C26" s="3">
        <v>94.362998962402344</v>
      </c>
      <c r="D26" s="3">
        <v>2.7696714401245117</v>
      </c>
      <c r="E26" s="3">
        <v>2.1394472122192383</v>
      </c>
      <c r="F26" s="5">
        <v>0.32137498259544373</v>
      </c>
      <c r="G26" s="3">
        <v>2.4608221054077148</v>
      </c>
      <c r="H26" s="3">
        <v>37.910281335968641</v>
      </c>
      <c r="I26" s="3">
        <v>49.56308999705977</v>
      </c>
      <c r="J26" s="1"/>
      <c r="K26" s="1"/>
    </row>
    <row r="27" spans="1:11" ht="12.75" customHeight="1" thickBot="1" x14ac:dyDescent="0.25">
      <c r="A27" s="37">
        <v>40895</v>
      </c>
      <c r="B27" s="38"/>
      <c r="C27" s="3">
        <v>94.386283874511719</v>
      </c>
      <c r="D27" s="3">
        <v>2.7465906143188477</v>
      </c>
      <c r="E27" s="3">
        <v>2.0913121700286865</v>
      </c>
      <c r="F27" s="5">
        <v>0.3752569854259491</v>
      </c>
      <c r="G27" s="3">
        <v>2.466569185256958</v>
      </c>
      <c r="H27" s="3">
        <v>37.899088159085039</v>
      </c>
      <c r="I27" s="3">
        <v>49.541370509666748</v>
      </c>
      <c r="J27" s="1"/>
      <c r="K27" s="1"/>
    </row>
    <row r="28" spans="1:11" ht="12.75" customHeight="1" thickBot="1" x14ac:dyDescent="0.25">
      <c r="A28" s="37">
        <v>40896</v>
      </c>
      <c r="B28" s="38"/>
      <c r="C28" s="3">
        <v>94.192314147949219</v>
      </c>
      <c r="D28" s="3">
        <v>2.9258592128753662</v>
      </c>
      <c r="E28" s="3">
        <v>2.1321470737457275</v>
      </c>
      <c r="F28" s="5">
        <v>0.33146300911903381</v>
      </c>
      <c r="G28" s="3">
        <v>2.4636101722717285</v>
      </c>
      <c r="H28" s="3">
        <v>37.961422509110918</v>
      </c>
      <c r="I28" s="3">
        <v>49.589308324068973</v>
      </c>
      <c r="J28" s="1"/>
      <c r="K28" s="1"/>
    </row>
    <row r="29" spans="1:11" ht="12.75" customHeight="1" thickBot="1" x14ac:dyDescent="0.25">
      <c r="A29" s="37">
        <v>40897</v>
      </c>
      <c r="B29" s="38"/>
      <c r="C29" s="3">
        <v>94.459190368652344</v>
      </c>
      <c r="D29" s="3">
        <v>2.6895759105682373</v>
      </c>
      <c r="E29" s="3">
        <v>2.1006491184234619</v>
      </c>
      <c r="F29" s="5">
        <v>0.34412908554077148</v>
      </c>
      <c r="G29" s="3">
        <v>2.4447782039642334</v>
      </c>
      <c r="H29" s="3">
        <v>37.895351246962541</v>
      </c>
      <c r="I29" s="3">
        <v>49.556216842405696</v>
      </c>
      <c r="J29" s="1"/>
      <c r="K29" s="1"/>
    </row>
    <row r="30" spans="1:11" ht="12.75" customHeight="1" thickBot="1" x14ac:dyDescent="0.25">
      <c r="A30" s="37">
        <v>40898</v>
      </c>
      <c r="B30" s="38"/>
      <c r="C30" s="3">
        <v>94.204891304347825</v>
      </c>
      <c r="D30" s="3">
        <v>2.8251521739130427</v>
      </c>
      <c r="E30" s="3">
        <v>2.1692565217391304</v>
      </c>
      <c r="F30" s="5">
        <v>0.3452782608695652</v>
      </c>
      <c r="G30" s="3">
        <v>2.5145478260869565</v>
      </c>
      <c r="H30" s="3">
        <v>37.941646424790818</v>
      </c>
      <c r="I30" s="3">
        <v>49.551617519130382</v>
      </c>
      <c r="J30" s="1"/>
      <c r="K30" s="1"/>
    </row>
    <row r="31" spans="1:11" ht="12.75" customHeight="1" thickBot="1" x14ac:dyDescent="0.25">
      <c r="A31" s="37">
        <v>40899</v>
      </c>
      <c r="B31" s="38"/>
      <c r="C31" s="3">
        <v>94.186943054199219</v>
      </c>
      <c r="D31" s="3">
        <v>2.8085579872131348</v>
      </c>
      <c r="E31" s="3">
        <v>2.1932156085968018</v>
      </c>
      <c r="F31" s="5">
        <v>0.34652304649353027</v>
      </c>
      <c r="G31" s="3">
        <v>2.539738655090332</v>
      </c>
      <c r="H31" s="3">
        <v>37.934902071295916</v>
      </c>
      <c r="I31" s="3">
        <v>49.535902554135276</v>
      </c>
      <c r="J31" s="1"/>
      <c r="K31" s="1"/>
    </row>
    <row r="32" spans="1:11" ht="12.75" customHeight="1" thickBot="1" x14ac:dyDescent="0.25">
      <c r="A32" s="37">
        <v>40900</v>
      </c>
      <c r="B32" s="38"/>
      <c r="C32" s="3">
        <v>94.438743591308594</v>
      </c>
      <c r="D32" s="3">
        <v>2.6492757797241211</v>
      </c>
      <c r="E32" s="3">
        <v>2.1215958595275879</v>
      </c>
      <c r="F32" s="5">
        <v>0.36550289392471313</v>
      </c>
      <c r="G32" s="3">
        <v>2.4870986938476562</v>
      </c>
      <c r="H32" s="3">
        <v>37.882762876232093</v>
      </c>
      <c r="I32" s="3">
        <v>49.524736574213506</v>
      </c>
      <c r="J32" s="1"/>
      <c r="K32" s="1"/>
    </row>
    <row r="33" spans="1:11" ht="12.75" customHeight="1" thickBot="1" x14ac:dyDescent="0.25">
      <c r="A33" s="37">
        <v>40901</v>
      </c>
      <c r="B33" s="38"/>
      <c r="C33" s="3">
        <v>94.213829040527344</v>
      </c>
      <c r="D33" s="3">
        <v>2.7731060981750488</v>
      </c>
      <c r="E33" s="3">
        <v>2.0851285457611084</v>
      </c>
      <c r="F33" s="5">
        <v>0.35023874044418335</v>
      </c>
      <c r="G33" s="3">
        <v>2.4353673458099365</v>
      </c>
      <c r="H33" s="3">
        <v>38.044824859947461</v>
      </c>
      <c r="I33" s="3">
        <v>49.645278520085597</v>
      </c>
      <c r="J33" s="1"/>
      <c r="K33" s="1"/>
    </row>
    <row r="34" spans="1:11" ht="12.75" customHeight="1" thickBot="1" x14ac:dyDescent="0.25">
      <c r="A34" s="37">
        <v>40902</v>
      </c>
      <c r="B34" s="38"/>
      <c r="C34" s="3">
        <v>93.951629638671875</v>
      </c>
      <c r="D34" s="3">
        <v>2.9710679054260254</v>
      </c>
      <c r="E34" s="3">
        <v>2.0702219009399414</v>
      </c>
      <c r="F34" s="5">
        <v>0.32663744688034058</v>
      </c>
      <c r="G34" s="3">
        <v>2.3968594074249268</v>
      </c>
      <c r="H34" s="3">
        <v>38.181349540892768</v>
      </c>
      <c r="I34" s="3">
        <v>49.747095091943862</v>
      </c>
      <c r="J34" s="1"/>
      <c r="K34" s="1"/>
    </row>
    <row r="35" spans="1:11" ht="12.75" customHeight="1" thickBot="1" x14ac:dyDescent="0.25">
      <c r="A35" s="37">
        <v>40903</v>
      </c>
      <c r="B35" s="38"/>
      <c r="C35" s="3">
        <v>94.308006286621094</v>
      </c>
      <c r="D35" s="3">
        <v>2.7759313583374023</v>
      </c>
      <c r="E35" s="3">
        <v>2.0969781875610352</v>
      </c>
      <c r="F35" s="5">
        <v>0.29818430542945862</v>
      </c>
      <c r="G35" s="3">
        <v>2.3951625823974609</v>
      </c>
      <c r="H35" s="3">
        <v>38.01957058696361</v>
      </c>
      <c r="I35" s="3">
        <v>49.661093047259968</v>
      </c>
      <c r="J35" s="1"/>
      <c r="K35" s="1"/>
    </row>
    <row r="36" spans="1:11" ht="12.75" customHeight="1" thickBot="1" x14ac:dyDescent="0.25">
      <c r="A36" s="37">
        <v>40904</v>
      </c>
      <c r="B36" s="38"/>
      <c r="C36" s="3">
        <v>94.472892761230469</v>
      </c>
      <c r="D36" s="3">
        <v>2.6898338794708252</v>
      </c>
      <c r="E36" s="3">
        <v>2.1010308265686035</v>
      </c>
      <c r="F36" s="5">
        <v>0.2983238697052002</v>
      </c>
      <c r="G36" s="3">
        <v>2.3993546962738037</v>
      </c>
      <c r="H36" s="3">
        <v>37.936187324782068</v>
      </c>
      <c r="I36" s="3">
        <v>49.61098658761545</v>
      </c>
      <c r="J36" s="1"/>
      <c r="K36" s="1"/>
    </row>
    <row r="37" spans="1:11" ht="12.75" customHeight="1" thickBot="1" x14ac:dyDescent="0.25">
      <c r="A37" s="37">
        <v>40905</v>
      </c>
      <c r="B37" s="38"/>
      <c r="C37" s="3">
        <v>94.780868530273438</v>
      </c>
      <c r="D37" s="3">
        <v>2.3977596759796143</v>
      </c>
      <c r="E37" s="3">
        <v>2.1492743492126465</v>
      </c>
      <c r="F37" s="5">
        <v>0.32666134834289551</v>
      </c>
      <c r="G37" s="3">
        <v>2.475935697555542</v>
      </c>
      <c r="H37" s="3">
        <v>37.760802929369461</v>
      </c>
      <c r="I37" s="3">
        <v>49.467921099146871</v>
      </c>
      <c r="J37" s="1"/>
      <c r="K37" s="1"/>
    </row>
    <row r="38" spans="1:11" ht="12.75" customHeight="1" thickBot="1" x14ac:dyDescent="0.25">
      <c r="A38" s="37">
        <v>40906</v>
      </c>
      <c r="B38" s="38"/>
      <c r="C38" s="3">
        <v>94.789779663085938</v>
      </c>
      <c r="D38" s="3">
        <v>2.3624906539916992</v>
      </c>
      <c r="E38" s="3">
        <v>2.2187016010284424</v>
      </c>
      <c r="F38" s="5">
        <v>0.33233761787414551</v>
      </c>
      <c r="G38" s="3">
        <v>2.5510392189025879</v>
      </c>
      <c r="H38" s="3">
        <v>37.686052883079853</v>
      </c>
      <c r="I38" s="3">
        <v>49.389347115765396</v>
      </c>
      <c r="J38" s="1"/>
      <c r="K38" s="1"/>
    </row>
    <row r="39" spans="1:11" ht="12.75" customHeight="1" thickBot="1" x14ac:dyDescent="0.25">
      <c r="A39" s="37">
        <v>40907</v>
      </c>
      <c r="B39" s="38"/>
      <c r="C39" s="3">
        <v>94.661102294921875</v>
      </c>
      <c r="D39" s="3">
        <v>2.4862871170043945</v>
      </c>
      <c r="E39" s="3">
        <v>2.1771061420440674</v>
      </c>
      <c r="F39" s="5">
        <v>0.33172246813774109</v>
      </c>
      <c r="G39" s="3">
        <v>2.5088286399841309</v>
      </c>
      <c r="H39" s="3">
        <v>37.769858290146935</v>
      </c>
      <c r="I39" s="3">
        <v>49.457308808205163</v>
      </c>
      <c r="J39" s="1"/>
      <c r="K39" s="1"/>
    </row>
    <row r="40" spans="1:11" ht="12.75" customHeight="1" thickBot="1" x14ac:dyDescent="0.25">
      <c r="A40" s="37">
        <v>40908</v>
      </c>
      <c r="B40" s="38"/>
      <c r="C40" s="3">
        <v>94.338447570800781</v>
      </c>
      <c r="D40" s="3">
        <v>2.7253379821777344</v>
      </c>
      <c r="E40" s="3">
        <v>2.2300114631652832</v>
      </c>
      <c r="F40" s="5">
        <v>0.28922951221466064</v>
      </c>
      <c r="G40" s="3">
        <v>2.5192408561706543</v>
      </c>
      <c r="H40" s="3">
        <v>37.883219550400376</v>
      </c>
      <c r="I40" s="3">
        <v>49.52855519330226</v>
      </c>
      <c r="J40" s="1"/>
      <c r="K40" s="1"/>
    </row>
    <row r="41" spans="1:11" ht="12.75" customHeight="1" thickBot="1" x14ac:dyDescent="0.25">
      <c r="A41" s="46" t="s">
        <v>6</v>
      </c>
      <c r="B41" s="47"/>
      <c r="C41" s="6">
        <f t="shared" ref="C41:I41" si="0">AVERAGE(C10:C40)</f>
        <v>94.072454763361648</v>
      </c>
      <c r="D41" s="6">
        <f t="shared" si="0"/>
        <v>2.9495363778733603</v>
      </c>
      <c r="E41" s="6">
        <f t="shared" si="0"/>
        <v>2.1276254408294655</v>
      </c>
      <c r="F41" s="6">
        <f t="shared" si="0"/>
        <v>0.33304462983283895</v>
      </c>
      <c r="G41" s="6">
        <f t="shared" si="0"/>
        <v>2.4606704789219198</v>
      </c>
      <c r="H41" s="6">
        <f t="shared" si="0"/>
        <v>38.039676435186209</v>
      </c>
      <c r="I41" s="6">
        <f t="shared" si="0"/>
        <v>49.635235795552219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5" t="s">
        <v>30</v>
      </c>
      <c r="I43" s="45"/>
      <c r="J43" s="20"/>
      <c r="K43" s="20"/>
    </row>
    <row r="44" spans="1:11" ht="13.5" thickBot="1" x14ac:dyDescent="0.25"/>
    <row r="45" spans="1:11" ht="23.25" thickBot="1" x14ac:dyDescent="0.25">
      <c r="A45" s="39"/>
      <c r="B45" s="40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41" t="s">
        <v>32</v>
      </c>
      <c r="B46" s="42"/>
      <c r="C46" s="26">
        <f t="shared" ref="C46:I46" si="1">MAX(C10:C40)</f>
        <v>94.789779663085938</v>
      </c>
      <c r="D46" s="21">
        <f t="shared" si="1"/>
        <v>3.9846780300140381</v>
      </c>
      <c r="E46" s="26">
        <f t="shared" si="1"/>
        <v>2.2300114631652832</v>
      </c>
      <c r="F46" s="26">
        <f t="shared" si="1"/>
        <v>0.39404842257499695</v>
      </c>
      <c r="G46" s="21">
        <f t="shared" si="1"/>
        <v>2.5510392189025879</v>
      </c>
      <c r="H46" s="26">
        <f t="shared" si="1"/>
        <v>38.692948506996977</v>
      </c>
      <c r="I46" s="22">
        <f t="shared" si="1"/>
        <v>50.010882444470795</v>
      </c>
    </row>
    <row r="47" spans="1:11" ht="13.5" thickBot="1" x14ac:dyDescent="0.25">
      <c r="A47" s="41" t="s">
        <v>33</v>
      </c>
      <c r="B47" s="42"/>
      <c r="C47" s="23">
        <f t="shared" ref="C47:I47" si="2">MIN(C10:C40)</f>
        <v>92.464614868164063</v>
      </c>
      <c r="D47" s="26">
        <f t="shared" si="2"/>
        <v>2.3624906539916992</v>
      </c>
      <c r="E47" s="26">
        <f t="shared" si="2"/>
        <v>1.9455465078353882</v>
      </c>
      <c r="F47" s="23">
        <f t="shared" si="2"/>
        <v>0.28852826356887817</v>
      </c>
      <c r="G47" s="26">
        <f t="shared" si="2"/>
        <v>2.339594841003418</v>
      </c>
      <c r="H47" s="23">
        <f t="shared" si="2"/>
        <v>37.686052883079853</v>
      </c>
      <c r="I47" s="26">
        <f t="shared" si="2"/>
        <v>49.389347115765396</v>
      </c>
    </row>
    <row r="48" spans="1:11" ht="13.5" thickBot="1" x14ac:dyDescent="0.25">
      <c r="A48" s="43" t="s">
        <v>34</v>
      </c>
      <c r="B48" s="44"/>
      <c r="C48" s="26">
        <f t="shared" ref="C48:I48" si="3">STDEV(C10:C40)</f>
        <v>0.5832757982091874</v>
      </c>
      <c r="D48" s="24">
        <f t="shared" si="3"/>
        <v>0.39883327579536365</v>
      </c>
      <c r="E48" s="26">
        <f t="shared" si="3"/>
        <v>7.0007578348786251E-2</v>
      </c>
      <c r="F48" s="26">
        <f t="shared" si="3"/>
        <v>2.8769124767969795E-2</v>
      </c>
      <c r="G48" s="24">
        <f t="shared" si="3"/>
        <v>5.4612068520369178E-2</v>
      </c>
      <c r="H48" s="26">
        <f t="shared" si="3"/>
        <v>0.23375962425396568</v>
      </c>
      <c r="I48" s="25">
        <f t="shared" si="3"/>
        <v>0.13838030538960189</v>
      </c>
    </row>
    <row r="50" spans="3:9" x14ac:dyDescent="0.2">
      <c r="C50" s="27">
        <f>COUNTIF(C10:C40,"&lt;84.0")</f>
        <v>0</v>
      </c>
      <c r="D50" s="27">
        <f>COUNTIF(D10:D40,"&gt;11.0")</f>
        <v>0</v>
      </c>
      <c r="E50" s="27">
        <f>COUNTIF(E10:E40,"&gt;4.0")</f>
        <v>0</v>
      </c>
      <c r="F50" s="27">
        <f>COUNTIF(F10:F40,"&gt;3.0")</f>
        <v>0</v>
      </c>
      <c r="G50" s="27">
        <f>COUNTIF(G10:G40,"&gt;4.0")</f>
        <v>0</v>
      </c>
      <c r="H50" s="27">
        <f>COUNTIF(H10:H40,"&lt;37.30")</f>
        <v>0</v>
      </c>
      <c r="I50" s="27">
        <f>COUNTIF(I10:I40,"&lt;48.20")</f>
        <v>0</v>
      </c>
    </row>
    <row r="51" spans="3:9" x14ac:dyDescent="0.2">
      <c r="C51" s="28"/>
      <c r="D51" s="28"/>
      <c r="E51" s="28"/>
      <c r="F51" s="28"/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1"/>
  <sheetViews>
    <sheetView showGridLines="0" topLeftCell="A8" zoomScale="90" zoomScaleNormal="90" workbookViewId="0">
      <selection activeCell="F50" sqref="F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2"/>
      <c r="K3" s="1"/>
    </row>
    <row r="4" spans="1:11" ht="18" customHeight="1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2"/>
      <c r="K4" s="1"/>
    </row>
    <row r="5" spans="1:11" ht="14.1" customHeight="1" thickBot="1" x14ac:dyDescent="0.25">
      <c r="A5" s="36" t="s">
        <v>36</v>
      </c>
      <c r="B5" s="36"/>
      <c r="C5" s="36"/>
      <c r="D5" s="36"/>
      <c r="E5" s="36"/>
      <c r="F5" s="36"/>
      <c r="G5" s="1"/>
      <c r="H5" s="1"/>
      <c r="I5" s="18" t="s">
        <v>35</v>
      </c>
      <c r="J5" s="1"/>
      <c r="K5" s="1"/>
    </row>
    <row r="6" spans="1:11" ht="10.15" customHeight="1" x14ac:dyDescent="0.2">
      <c r="A6" s="33"/>
      <c r="B6" s="34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29" t="s">
        <v>3</v>
      </c>
      <c r="B7" s="3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29"/>
      <c r="B8" s="30"/>
      <c r="C8" s="9" t="s">
        <v>25</v>
      </c>
      <c r="D8" s="9" t="s">
        <v>26</v>
      </c>
      <c r="E8" s="9" t="s">
        <v>27</v>
      </c>
      <c r="F8" s="9" t="s">
        <v>19</v>
      </c>
      <c r="G8" s="9" t="s">
        <v>27</v>
      </c>
      <c r="H8" s="14" t="s">
        <v>28</v>
      </c>
      <c r="I8" s="17" t="s">
        <v>29</v>
      </c>
      <c r="J8" s="1"/>
      <c r="K8" s="1"/>
    </row>
    <row r="9" spans="1:11" ht="22.5" customHeight="1" thickBot="1" x14ac:dyDescent="0.25">
      <c r="A9" s="39"/>
      <c r="B9" s="40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23</v>
      </c>
      <c r="I9" s="19" t="s">
        <v>24</v>
      </c>
      <c r="J9" s="1"/>
      <c r="K9" s="1"/>
    </row>
    <row r="10" spans="1:11" ht="12.75" customHeight="1" thickBot="1" x14ac:dyDescent="0.25">
      <c r="A10" s="37">
        <v>40878</v>
      </c>
      <c r="B10" s="38"/>
      <c r="C10" s="10">
        <v>93.709915161132813</v>
      </c>
      <c r="D10" s="10">
        <v>3.3639159202575684</v>
      </c>
      <c r="E10" s="10">
        <v>2.1753010749816895</v>
      </c>
      <c r="F10" s="11">
        <v>0.33894374966621399</v>
      </c>
      <c r="G10" s="10">
        <v>2.5142447948455811</v>
      </c>
      <c r="H10" s="10">
        <v>38.060273493657427</v>
      </c>
      <c r="I10" s="10">
        <v>49.622716672763829</v>
      </c>
      <c r="J10" s="1"/>
      <c r="K10" s="1"/>
    </row>
    <row r="11" spans="1:11" ht="12.75" customHeight="1" thickBot="1" x14ac:dyDescent="0.25">
      <c r="A11" s="37">
        <v>40879</v>
      </c>
      <c r="B11" s="38"/>
      <c r="C11" s="3">
        <v>93.019660949707031</v>
      </c>
      <c r="D11" s="3">
        <v>3.6970298290252686</v>
      </c>
      <c r="E11" s="3">
        <v>2.2014386653900146</v>
      </c>
      <c r="F11" s="5">
        <v>0.30401033163070679</v>
      </c>
      <c r="G11" s="3">
        <v>2.5054490566253662</v>
      </c>
      <c r="H11" s="3">
        <v>38.414471086111142</v>
      </c>
      <c r="I11" s="3">
        <v>49.83907124399191</v>
      </c>
      <c r="J11" s="1"/>
      <c r="K11" s="1"/>
    </row>
    <row r="12" spans="1:11" ht="12.75" customHeight="1" thickBot="1" x14ac:dyDescent="0.25">
      <c r="A12" s="37">
        <v>40880</v>
      </c>
      <c r="B12" s="38"/>
      <c r="C12" s="3">
        <v>92.464614868164063</v>
      </c>
      <c r="D12" s="3">
        <v>3.9846780300140381</v>
      </c>
      <c r="E12" s="3">
        <v>2.2195453643798828</v>
      </c>
      <c r="F12" s="5">
        <v>0.29905566573143005</v>
      </c>
      <c r="G12" s="3">
        <v>2.5186009407043457</v>
      </c>
      <c r="H12" s="3">
        <v>38.669312222033788</v>
      </c>
      <c r="I12" s="3">
        <v>49.980942056927979</v>
      </c>
      <c r="J12" s="1"/>
      <c r="K12" s="1"/>
    </row>
    <row r="13" spans="1:11" ht="12.75" customHeight="1" thickBot="1" x14ac:dyDescent="0.25">
      <c r="A13" s="37">
        <v>40881</v>
      </c>
      <c r="B13" s="38"/>
      <c r="C13" s="3">
        <v>92.49237060546875</v>
      </c>
      <c r="D13" s="3">
        <v>3.9524834156036377</v>
      </c>
      <c r="E13" s="3">
        <v>2.198523998260498</v>
      </c>
      <c r="F13" s="5">
        <v>0.28852826356887817</v>
      </c>
      <c r="G13" s="3">
        <v>2.4870522022247314</v>
      </c>
      <c r="H13" s="3">
        <v>38.692948506996977</v>
      </c>
      <c r="I13" s="3">
        <v>50.010882444470795</v>
      </c>
      <c r="J13" s="1"/>
      <c r="K13" s="1"/>
    </row>
    <row r="14" spans="1:11" ht="12.75" customHeight="1" thickBot="1" x14ac:dyDescent="0.25">
      <c r="A14" s="37">
        <v>40882</v>
      </c>
      <c r="B14" s="38"/>
      <c r="C14" s="3">
        <v>93.062782287597656</v>
      </c>
      <c r="D14" s="3">
        <v>3.6059274673461914</v>
      </c>
      <c r="E14" s="3">
        <v>2.2018990516662598</v>
      </c>
      <c r="F14" s="5">
        <v>0.30875584483146667</v>
      </c>
      <c r="G14" s="3">
        <v>2.5106549263000488</v>
      </c>
      <c r="H14" s="3">
        <v>38.415998748961208</v>
      </c>
      <c r="I14" s="3">
        <v>49.836313397221517</v>
      </c>
      <c r="J14" s="1"/>
      <c r="K14" s="1"/>
    </row>
    <row r="15" spans="1:11" ht="12.75" customHeight="1" thickBot="1" x14ac:dyDescent="0.25">
      <c r="A15" s="37">
        <v>40883</v>
      </c>
      <c r="B15" s="38"/>
      <c r="C15" s="3">
        <v>93.510185241699219</v>
      </c>
      <c r="D15" s="3">
        <v>3.2984991073608398</v>
      </c>
      <c r="E15" s="3">
        <v>2.1428425312042236</v>
      </c>
      <c r="F15" s="5">
        <v>0.33288601040840149</v>
      </c>
      <c r="G15" s="3">
        <v>2.4757285118103027</v>
      </c>
      <c r="H15" s="3">
        <v>38.269132133140118</v>
      </c>
      <c r="I15" s="3">
        <v>49.761358728038807</v>
      </c>
      <c r="J15" s="1"/>
      <c r="K15" s="1"/>
    </row>
    <row r="16" spans="1:11" ht="12.75" customHeight="1" thickBot="1" x14ac:dyDescent="0.25">
      <c r="A16" s="37">
        <v>40884</v>
      </c>
      <c r="B16" s="38"/>
      <c r="C16" s="3">
        <v>94.130661010742188</v>
      </c>
      <c r="D16" s="3">
        <v>2.9344027042388916</v>
      </c>
      <c r="E16" s="3">
        <v>2.0741150379180908</v>
      </c>
      <c r="F16" s="5">
        <v>0.37467119097709656</v>
      </c>
      <c r="G16" s="3">
        <v>2.4487862586975098</v>
      </c>
      <c r="H16" s="3">
        <v>38.017706551385324</v>
      </c>
      <c r="I16" s="3">
        <v>49.618317386691672</v>
      </c>
      <c r="J16" s="1"/>
      <c r="K16" s="1"/>
    </row>
    <row r="17" spans="1:11" ht="12.75" customHeight="1" thickBot="1" x14ac:dyDescent="0.25">
      <c r="A17" s="37">
        <v>40885</v>
      </c>
      <c r="B17" s="38"/>
      <c r="C17" s="3">
        <v>94.10955810546875</v>
      </c>
      <c r="D17" s="3">
        <v>2.9969096183776855</v>
      </c>
      <c r="E17" s="3">
        <v>2.0617578029632568</v>
      </c>
      <c r="F17" s="5">
        <v>0.33825263381004333</v>
      </c>
      <c r="G17" s="3">
        <v>2.400010347366333</v>
      </c>
      <c r="H17" s="3">
        <v>38.058375958082465</v>
      </c>
      <c r="I17" s="3">
        <v>49.672367363926654</v>
      </c>
      <c r="J17" s="1"/>
      <c r="K17" s="1"/>
    </row>
    <row r="18" spans="1:11" ht="12.75" customHeight="1" thickBot="1" x14ac:dyDescent="0.25">
      <c r="A18" s="37">
        <v>40886</v>
      </c>
      <c r="B18" s="38"/>
      <c r="C18" s="3">
        <v>94.284461975097656</v>
      </c>
      <c r="D18" s="3">
        <v>2.8769848346710205</v>
      </c>
      <c r="E18" s="3">
        <v>2.0303306579589844</v>
      </c>
      <c r="F18" s="5">
        <v>0.3861272931098938</v>
      </c>
      <c r="G18" s="3">
        <v>2.4164578914642334</v>
      </c>
      <c r="H18" s="3">
        <v>37.969402268231732</v>
      </c>
      <c r="I18" s="3">
        <v>49.602262546322201</v>
      </c>
      <c r="J18" s="1"/>
      <c r="K18" s="1"/>
    </row>
    <row r="19" spans="1:11" ht="12.75" customHeight="1" thickBot="1" x14ac:dyDescent="0.25">
      <c r="A19" s="37">
        <v>40887</v>
      </c>
      <c r="B19" s="38"/>
      <c r="C19" s="3">
        <v>94.096824645996094</v>
      </c>
      <c r="D19" s="3">
        <v>3.0441529750823975</v>
      </c>
      <c r="E19" s="3">
        <v>2.0487534999847412</v>
      </c>
      <c r="F19" s="5">
        <v>0.32757267355918884</v>
      </c>
      <c r="G19" s="3">
        <v>2.3763260841369629</v>
      </c>
      <c r="H19" s="3">
        <v>38.073509854172521</v>
      </c>
      <c r="I19" s="3">
        <v>49.694352304805733</v>
      </c>
      <c r="J19" s="1"/>
      <c r="K19" s="1"/>
    </row>
    <row r="20" spans="1:11" ht="12.75" customHeight="1" thickBot="1" x14ac:dyDescent="0.25">
      <c r="A20" s="37">
        <v>40888</v>
      </c>
      <c r="B20" s="38"/>
      <c r="C20" s="3">
        <v>94.309135437011719</v>
      </c>
      <c r="D20" s="3">
        <v>2.8747730255126953</v>
      </c>
      <c r="E20" s="3">
        <v>2.049290657043457</v>
      </c>
      <c r="F20" s="5">
        <v>0.33360642194747925</v>
      </c>
      <c r="G20" s="3">
        <v>2.3828971385955811</v>
      </c>
      <c r="H20" s="3">
        <v>37.990783981784702</v>
      </c>
      <c r="I20" s="3">
        <v>49.642002656798738</v>
      </c>
      <c r="J20" s="1"/>
      <c r="K20" s="1"/>
    </row>
    <row r="21" spans="1:11" ht="12.75" customHeight="1" thickBot="1" x14ac:dyDescent="0.25">
      <c r="A21" s="37">
        <v>40889</v>
      </c>
      <c r="B21" s="38"/>
      <c r="C21" s="3">
        <v>94.397125244140625</v>
      </c>
      <c r="D21" s="3">
        <v>2.8114712238311768</v>
      </c>
      <c r="E21" s="3">
        <v>1.9455465078353882</v>
      </c>
      <c r="F21" s="5">
        <v>0.39404842257499695</v>
      </c>
      <c r="G21" s="3">
        <v>2.339594841003418</v>
      </c>
      <c r="H21" s="3">
        <v>38.005183186556437</v>
      </c>
      <c r="I21" s="3">
        <v>49.655522132747123</v>
      </c>
      <c r="J21" s="1"/>
      <c r="K21" s="1"/>
    </row>
    <row r="22" spans="1:11" ht="12.75" customHeight="1" thickBot="1" x14ac:dyDescent="0.25">
      <c r="A22" s="37">
        <v>40890</v>
      </c>
      <c r="B22" s="38"/>
      <c r="C22" s="3">
        <v>94.263145446777344</v>
      </c>
      <c r="D22" s="3">
        <v>2.8765976428985596</v>
      </c>
      <c r="E22" s="3">
        <v>2.009246826171875</v>
      </c>
      <c r="F22" s="5">
        <v>0.38028791546821594</v>
      </c>
      <c r="G22" s="3">
        <v>2.3895347118377686</v>
      </c>
      <c r="H22" s="3">
        <v>38.016201268557438</v>
      </c>
      <c r="I22" s="3">
        <v>49.642689769873172</v>
      </c>
      <c r="J22" s="1"/>
      <c r="K22" s="1"/>
    </row>
    <row r="23" spans="1:11" ht="12.75" customHeight="1" thickBot="1" x14ac:dyDescent="0.25">
      <c r="A23" s="37">
        <v>40891</v>
      </c>
      <c r="B23" s="38"/>
      <c r="C23" s="3">
        <v>94.074333190917969</v>
      </c>
      <c r="D23" s="3">
        <v>2.9312624931335449</v>
      </c>
      <c r="E23" s="3">
        <v>2.1558012962341309</v>
      </c>
      <c r="F23" s="5">
        <v>0.31849509477615356</v>
      </c>
      <c r="G23" s="3">
        <v>2.4742963314056396</v>
      </c>
      <c r="H23" s="3">
        <v>38.028118388336608</v>
      </c>
      <c r="I23" s="3">
        <v>49.626588341708505</v>
      </c>
      <c r="J23" s="1"/>
      <c r="K23" s="1"/>
    </row>
    <row r="24" spans="1:11" ht="12.75" customHeight="1" thickBot="1" x14ac:dyDescent="0.25">
      <c r="A24" s="37">
        <v>40892</v>
      </c>
      <c r="B24" s="38"/>
      <c r="C24" s="3">
        <v>94.204627990722656</v>
      </c>
      <c r="D24" s="3">
        <v>2.8519895076751709</v>
      </c>
      <c r="E24" s="3">
        <v>2.194288969039917</v>
      </c>
      <c r="F24" s="5">
        <v>0.30252319574356079</v>
      </c>
      <c r="G24" s="3">
        <v>2.496812105178833</v>
      </c>
      <c r="H24" s="3">
        <v>37.947285049325387</v>
      </c>
      <c r="I24" s="3">
        <v>49.572794314469704</v>
      </c>
      <c r="J24" s="1"/>
      <c r="K24" s="1"/>
    </row>
    <row r="25" spans="1:11" ht="12.75" customHeight="1" thickBot="1" x14ac:dyDescent="0.25">
      <c r="A25" s="37">
        <v>40893</v>
      </c>
      <c r="B25" s="38"/>
      <c r="C25" s="3">
        <v>94.3687744140625</v>
      </c>
      <c r="D25" s="3">
        <v>2.7380521297454834</v>
      </c>
      <c r="E25" s="3">
        <v>2.1716301441192627</v>
      </c>
      <c r="F25" s="5">
        <v>0.31375524401664734</v>
      </c>
      <c r="G25" s="3">
        <v>2.4853854179382324</v>
      </c>
      <c r="H25" s="3">
        <v>37.893946204410788</v>
      </c>
      <c r="I25" s="3">
        <v>49.544300517355644</v>
      </c>
      <c r="J25" s="1"/>
      <c r="K25" s="1"/>
    </row>
    <row r="26" spans="1:11" ht="12.75" customHeight="1" thickBot="1" x14ac:dyDescent="0.25">
      <c r="A26" s="37">
        <v>40894</v>
      </c>
      <c r="B26" s="38"/>
      <c r="C26" s="3">
        <v>94.362998962402344</v>
      </c>
      <c r="D26" s="3">
        <v>2.7696714401245117</v>
      </c>
      <c r="E26" s="3">
        <v>2.1394472122192383</v>
      </c>
      <c r="F26" s="5">
        <v>0.32137498259544373</v>
      </c>
      <c r="G26" s="3">
        <v>2.4608221054077148</v>
      </c>
      <c r="H26" s="3">
        <v>37.910281335968641</v>
      </c>
      <c r="I26" s="3">
        <v>49.56308999705977</v>
      </c>
      <c r="J26" s="1"/>
      <c r="K26" s="1"/>
    </row>
    <row r="27" spans="1:11" ht="12.75" customHeight="1" thickBot="1" x14ac:dyDescent="0.25">
      <c r="A27" s="37">
        <v>40895</v>
      </c>
      <c r="B27" s="38"/>
      <c r="C27" s="3">
        <v>94.386283874511719</v>
      </c>
      <c r="D27" s="3">
        <v>2.7465906143188477</v>
      </c>
      <c r="E27" s="3">
        <v>2.0913121700286865</v>
      </c>
      <c r="F27" s="5">
        <v>0.3752569854259491</v>
      </c>
      <c r="G27" s="3">
        <v>2.466569185256958</v>
      </c>
      <c r="H27" s="3">
        <v>37.899088159085039</v>
      </c>
      <c r="I27" s="3">
        <v>49.541370509666748</v>
      </c>
      <c r="J27" s="1"/>
      <c r="K27" s="1"/>
    </row>
    <row r="28" spans="1:11" ht="12.75" customHeight="1" thickBot="1" x14ac:dyDescent="0.25">
      <c r="A28" s="37">
        <v>40896</v>
      </c>
      <c r="B28" s="38"/>
      <c r="C28" s="3">
        <v>94.192314147949219</v>
      </c>
      <c r="D28" s="3">
        <v>2.9258592128753662</v>
      </c>
      <c r="E28" s="3">
        <v>2.1321470737457275</v>
      </c>
      <c r="F28" s="5">
        <v>0.33146300911903381</v>
      </c>
      <c r="G28" s="3">
        <v>2.4636101722717285</v>
      </c>
      <c r="H28" s="3">
        <v>37.961422509110918</v>
      </c>
      <c r="I28" s="3">
        <v>49.589308324068973</v>
      </c>
      <c r="J28" s="1"/>
      <c r="K28" s="1"/>
    </row>
    <row r="29" spans="1:11" ht="12.75" customHeight="1" thickBot="1" x14ac:dyDescent="0.25">
      <c r="A29" s="37">
        <v>40897</v>
      </c>
      <c r="B29" s="38"/>
      <c r="C29" s="3">
        <v>94.459190368652344</v>
      </c>
      <c r="D29" s="3">
        <v>2.6895759105682373</v>
      </c>
      <c r="E29" s="3">
        <v>2.1006491184234619</v>
      </c>
      <c r="F29" s="5">
        <v>0.34412908554077148</v>
      </c>
      <c r="G29" s="3">
        <v>2.4447782039642334</v>
      </c>
      <c r="H29" s="3">
        <v>37.895351246962541</v>
      </c>
      <c r="I29" s="3">
        <v>49.556216842405696</v>
      </c>
      <c r="J29" s="1"/>
      <c r="K29" s="1"/>
    </row>
    <row r="30" spans="1:11" ht="12.75" customHeight="1" thickBot="1" x14ac:dyDescent="0.25">
      <c r="A30" s="37">
        <v>40898</v>
      </c>
      <c r="B30" s="38"/>
      <c r="C30" s="3">
        <v>94.204891304347825</v>
      </c>
      <c r="D30" s="3">
        <v>2.8251521739130427</v>
      </c>
      <c r="E30" s="3">
        <v>2.1692565217391304</v>
      </c>
      <c r="F30" s="5">
        <v>0.3452782608695652</v>
      </c>
      <c r="G30" s="3">
        <v>2.5145478260869565</v>
      </c>
      <c r="H30" s="3">
        <v>37.941646424790818</v>
      </c>
      <c r="I30" s="3">
        <v>49.551617519130382</v>
      </c>
      <c r="J30" s="1"/>
      <c r="K30" s="1"/>
    </row>
    <row r="31" spans="1:11" ht="12.75" customHeight="1" thickBot="1" x14ac:dyDescent="0.25">
      <c r="A31" s="37">
        <v>40899</v>
      </c>
      <c r="B31" s="38"/>
      <c r="C31" s="3">
        <v>94.186943054199219</v>
      </c>
      <c r="D31" s="3">
        <v>2.8085579872131348</v>
      </c>
      <c r="E31" s="3">
        <v>2.1932156085968018</v>
      </c>
      <c r="F31" s="5">
        <v>0.34652304649353027</v>
      </c>
      <c r="G31" s="3">
        <v>2.539738655090332</v>
      </c>
      <c r="H31" s="3">
        <v>37.934902071295916</v>
      </c>
      <c r="I31" s="3">
        <v>49.535902554135276</v>
      </c>
      <c r="J31" s="1"/>
      <c r="K31" s="1"/>
    </row>
    <row r="32" spans="1:11" ht="12.75" customHeight="1" thickBot="1" x14ac:dyDescent="0.25">
      <c r="A32" s="37">
        <v>40900</v>
      </c>
      <c r="B32" s="38"/>
      <c r="C32" s="3">
        <v>94.438743591308594</v>
      </c>
      <c r="D32" s="3">
        <v>2.6492757797241211</v>
      </c>
      <c r="E32" s="3">
        <v>2.1215958595275879</v>
      </c>
      <c r="F32" s="5">
        <v>0.36550289392471313</v>
      </c>
      <c r="G32" s="3">
        <v>2.4870986938476562</v>
      </c>
      <c r="H32" s="3">
        <v>37.882762876232093</v>
      </c>
      <c r="I32" s="3">
        <v>49.524736574213506</v>
      </c>
      <c r="J32" s="1"/>
      <c r="K32" s="1"/>
    </row>
    <row r="33" spans="1:11" ht="12.75" customHeight="1" thickBot="1" x14ac:dyDescent="0.25">
      <c r="A33" s="37">
        <v>40901</v>
      </c>
      <c r="B33" s="38"/>
      <c r="C33" s="3">
        <v>94.213829040527344</v>
      </c>
      <c r="D33" s="3">
        <v>2.7731060981750488</v>
      </c>
      <c r="E33" s="3">
        <v>2.0851285457611084</v>
      </c>
      <c r="F33" s="5">
        <v>0.35023874044418335</v>
      </c>
      <c r="G33" s="3">
        <v>2.4353673458099365</v>
      </c>
      <c r="H33" s="3">
        <v>38.044824859947461</v>
      </c>
      <c r="I33" s="3">
        <v>49.645278520085597</v>
      </c>
      <c r="J33" s="1"/>
      <c r="K33" s="1"/>
    </row>
    <row r="34" spans="1:11" ht="12.75" customHeight="1" thickBot="1" x14ac:dyDescent="0.25">
      <c r="A34" s="37">
        <v>40902</v>
      </c>
      <c r="B34" s="38"/>
      <c r="C34" s="3">
        <v>93.951629638671875</v>
      </c>
      <c r="D34" s="3">
        <v>2.9710679054260254</v>
      </c>
      <c r="E34" s="3">
        <v>2.0702219009399414</v>
      </c>
      <c r="F34" s="5">
        <v>0.32663744688034058</v>
      </c>
      <c r="G34" s="3">
        <v>2.3968594074249268</v>
      </c>
      <c r="H34" s="3">
        <v>38.181349540892768</v>
      </c>
      <c r="I34" s="3">
        <v>49.747095091943862</v>
      </c>
      <c r="J34" s="1"/>
      <c r="K34" s="1"/>
    </row>
    <row r="35" spans="1:11" ht="12.75" customHeight="1" thickBot="1" x14ac:dyDescent="0.25">
      <c r="A35" s="37">
        <v>40903</v>
      </c>
      <c r="B35" s="38"/>
      <c r="C35" s="3">
        <v>94.308006286621094</v>
      </c>
      <c r="D35" s="3">
        <v>2.7759313583374023</v>
      </c>
      <c r="E35" s="3">
        <v>2.0969781875610352</v>
      </c>
      <c r="F35" s="5">
        <v>0.29818430542945862</v>
      </c>
      <c r="G35" s="3">
        <v>2.3951625823974609</v>
      </c>
      <c r="H35" s="3">
        <v>38.01957058696361</v>
      </c>
      <c r="I35" s="3">
        <v>49.661093047259968</v>
      </c>
      <c r="J35" s="1"/>
      <c r="K35" s="1"/>
    </row>
    <row r="36" spans="1:11" ht="12.75" customHeight="1" thickBot="1" x14ac:dyDescent="0.25">
      <c r="A36" s="37">
        <v>40904</v>
      </c>
      <c r="B36" s="38"/>
      <c r="C36" s="3">
        <v>94.472892761230469</v>
      </c>
      <c r="D36" s="3">
        <v>2.6898338794708252</v>
      </c>
      <c r="E36" s="3">
        <v>2.1010308265686035</v>
      </c>
      <c r="F36" s="5">
        <v>0.2983238697052002</v>
      </c>
      <c r="G36" s="3">
        <v>2.3993546962738037</v>
      </c>
      <c r="H36" s="3">
        <v>37.936187324782068</v>
      </c>
      <c r="I36" s="3">
        <v>49.61098658761545</v>
      </c>
      <c r="J36" s="1"/>
      <c r="K36" s="1"/>
    </row>
    <row r="37" spans="1:11" ht="12.75" customHeight="1" thickBot="1" x14ac:dyDescent="0.25">
      <c r="A37" s="37">
        <v>40905</v>
      </c>
      <c r="B37" s="38"/>
      <c r="C37" s="3">
        <v>94.780868530273438</v>
      </c>
      <c r="D37" s="3">
        <v>2.3977596759796143</v>
      </c>
      <c r="E37" s="3">
        <v>2.1492743492126465</v>
      </c>
      <c r="F37" s="5">
        <v>0.32666134834289551</v>
      </c>
      <c r="G37" s="3">
        <v>2.475935697555542</v>
      </c>
      <c r="H37" s="3">
        <v>37.760802929369461</v>
      </c>
      <c r="I37" s="3">
        <v>49.467921099146871</v>
      </c>
      <c r="J37" s="1"/>
      <c r="K37" s="1"/>
    </row>
    <row r="38" spans="1:11" ht="12.75" customHeight="1" thickBot="1" x14ac:dyDescent="0.25">
      <c r="A38" s="37">
        <v>40906</v>
      </c>
      <c r="B38" s="38"/>
      <c r="C38" s="3">
        <v>94.789779663085938</v>
      </c>
      <c r="D38" s="3">
        <v>2.3624906539916992</v>
      </c>
      <c r="E38" s="3">
        <v>2.2187016010284424</v>
      </c>
      <c r="F38" s="5">
        <v>0.33233761787414551</v>
      </c>
      <c r="G38" s="3">
        <v>2.5510392189025879</v>
      </c>
      <c r="H38" s="3">
        <v>37.686052883079853</v>
      </c>
      <c r="I38" s="3">
        <v>49.389347115765396</v>
      </c>
      <c r="J38" s="1"/>
      <c r="K38" s="1"/>
    </row>
    <row r="39" spans="1:11" ht="12.75" customHeight="1" thickBot="1" x14ac:dyDescent="0.25">
      <c r="A39" s="37">
        <v>40907</v>
      </c>
      <c r="B39" s="38"/>
      <c r="C39" s="3">
        <v>94.661102294921875</v>
      </c>
      <c r="D39" s="3">
        <v>2.4862871170043945</v>
      </c>
      <c r="E39" s="3">
        <v>2.1771061420440674</v>
      </c>
      <c r="F39" s="5">
        <v>0.33172246813774109</v>
      </c>
      <c r="G39" s="3">
        <v>2.5088286399841309</v>
      </c>
      <c r="H39" s="3">
        <v>37.769858290146935</v>
      </c>
      <c r="I39" s="3">
        <v>49.457308808205163</v>
      </c>
      <c r="J39" s="1"/>
      <c r="K39" s="1"/>
    </row>
    <row r="40" spans="1:11" ht="12.75" customHeight="1" thickBot="1" x14ac:dyDescent="0.25">
      <c r="A40" s="37">
        <v>40908</v>
      </c>
      <c r="B40" s="38"/>
      <c r="C40" s="3">
        <v>94.338447570800781</v>
      </c>
      <c r="D40" s="3">
        <v>2.7253379821777344</v>
      </c>
      <c r="E40" s="3">
        <v>2.2300114631652832</v>
      </c>
      <c r="F40" s="5">
        <v>0.28922951221466064</v>
      </c>
      <c r="G40" s="3">
        <v>2.5192408561706543</v>
      </c>
      <c r="H40" s="3">
        <v>37.883219550400376</v>
      </c>
      <c r="I40" s="3">
        <v>49.52855519330226</v>
      </c>
      <c r="J40" s="1"/>
      <c r="K40" s="1"/>
    </row>
    <row r="41" spans="1:11" ht="12.75" customHeight="1" thickBot="1" x14ac:dyDescent="0.25">
      <c r="A41" s="46" t="s">
        <v>6</v>
      </c>
      <c r="B41" s="47"/>
      <c r="C41" s="6">
        <f t="shared" ref="C41:I41" si="0">AVERAGE(C10:C40)</f>
        <v>94.072454763361648</v>
      </c>
      <c r="D41" s="6">
        <f t="shared" si="0"/>
        <v>2.9495363778733603</v>
      </c>
      <c r="E41" s="6">
        <f t="shared" si="0"/>
        <v>2.1276254408294655</v>
      </c>
      <c r="F41" s="6">
        <f t="shared" si="0"/>
        <v>0.33304462983283895</v>
      </c>
      <c r="G41" s="6">
        <f t="shared" si="0"/>
        <v>2.4606704789219198</v>
      </c>
      <c r="H41" s="6">
        <f t="shared" si="0"/>
        <v>38.039676435186209</v>
      </c>
      <c r="I41" s="6">
        <f t="shared" si="0"/>
        <v>49.635235795552219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5" t="s">
        <v>30</v>
      </c>
      <c r="I43" s="45"/>
      <c r="J43" s="20"/>
      <c r="K43" s="20"/>
    </row>
    <row r="44" spans="1:11" ht="13.5" thickBot="1" x14ac:dyDescent="0.25"/>
    <row r="45" spans="1:11" ht="13.5" thickBot="1" x14ac:dyDescent="0.25">
      <c r="A45" s="39"/>
      <c r="B45" s="40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23</v>
      </c>
      <c r="I45" s="19" t="s">
        <v>24</v>
      </c>
    </row>
    <row r="46" spans="1:11" ht="13.5" thickBot="1" x14ac:dyDescent="0.25">
      <c r="A46" s="41" t="s">
        <v>32</v>
      </c>
      <c r="B46" s="42"/>
      <c r="C46" s="26">
        <f t="shared" ref="C46:I46" si="1">MAX(C10:C40)</f>
        <v>94.789779663085938</v>
      </c>
      <c r="D46" s="21">
        <f t="shared" si="1"/>
        <v>3.9846780300140381</v>
      </c>
      <c r="E46" s="26">
        <f t="shared" si="1"/>
        <v>2.2300114631652832</v>
      </c>
      <c r="F46" s="26">
        <f t="shared" si="1"/>
        <v>0.39404842257499695</v>
      </c>
      <c r="G46" s="21">
        <f t="shared" si="1"/>
        <v>2.5510392189025879</v>
      </c>
      <c r="H46" s="26">
        <f t="shared" si="1"/>
        <v>38.692948506996977</v>
      </c>
      <c r="I46" s="22">
        <f t="shared" si="1"/>
        <v>50.010882444470795</v>
      </c>
    </row>
    <row r="47" spans="1:11" ht="13.5" thickBot="1" x14ac:dyDescent="0.25">
      <c r="A47" s="41" t="s">
        <v>33</v>
      </c>
      <c r="B47" s="42"/>
      <c r="C47" s="23">
        <f t="shared" ref="C47:I47" si="2">MIN(C10:C40)</f>
        <v>92.464614868164063</v>
      </c>
      <c r="D47" s="26">
        <f t="shared" si="2"/>
        <v>2.3624906539916992</v>
      </c>
      <c r="E47" s="26">
        <f t="shared" si="2"/>
        <v>1.9455465078353882</v>
      </c>
      <c r="F47" s="23">
        <f t="shared" si="2"/>
        <v>0.28852826356887817</v>
      </c>
      <c r="G47" s="26">
        <f t="shared" si="2"/>
        <v>2.339594841003418</v>
      </c>
      <c r="H47" s="23">
        <f t="shared" si="2"/>
        <v>37.686052883079853</v>
      </c>
      <c r="I47" s="26">
        <f t="shared" si="2"/>
        <v>49.389347115765396</v>
      </c>
    </row>
    <row r="48" spans="1:11" ht="13.5" thickBot="1" x14ac:dyDescent="0.25">
      <c r="A48" s="43" t="s">
        <v>34</v>
      </c>
      <c r="B48" s="44"/>
      <c r="C48" s="26">
        <f t="shared" ref="C48:I48" si="3">STDEV(C10:C40)</f>
        <v>0.5832757982091874</v>
      </c>
      <c r="D48" s="24">
        <f t="shared" si="3"/>
        <v>0.39883327579536365</v>
      </c>
      <c r="E48" s="26">
        <f t="shared" si="3"/>
        <v>7.0007578348786251E-2</v>
      </c>
      <c r="F48" s="26">
        <f t="shared" si="3"/>
        <v>2.8769124767969795E-2</v>
      </c>
      <c r="G48" s="24">
        <f t="shared" si="3"/>
        <v>5.4612068520369178E-2</v>
      </c>
      <c r="H48" s="26">
        <f t="shared" si="3"/>
        <v>0.23375962425396568</v>
      </c>
      <c r="I48" s="25">
        <f t="shared" si="3"/>
        <v>0.13838030538960189</v>
      </c>
    </row>
    <row r="50" spans="3:9" x14ac:dyDescent="0.2">
      <c r="C50" s="27">
        <f>COUNTIF(C10:C40,"&lt;84.0")</f>
        <v>0</v>
      </c>
      <c r="D50" s="27">
        <f>COUNTIF(D10:D40,"&gt;11.0")</f>
        <v>0</v>
      </c>
      <c r="E50" s="27">
        <f>COUNTIF(E10:E40,"&gt;4.0")</f>
        <v>0</v>
      </c>
      <c r="F50" s="27">
        <f>COUNTIF(F10:F40,"&gt;3.0")</f>
        <v>0</v>
      </c>
      <c r="G50" s="27">
        <f>COUNTIF(G10:G40,"&gt;4.0")</f>
        <v>0</v>
      </c>
      <c r="H50" s="27">
        <f>COUNTIF(H10:H40,"&lt;37.30")</f>
        <v>0</v>
      </c>
      <c r="I50" s="27">
        <f>COUNTIF(I10:I40,"&lt;48.20")</f>
        <v>0</v>
      </c>
    </row>
    <row r="51" spans="3:9" x14ac:dyDescent="0.2">
      <c r="C51" s="28"/>
      <c r="D51" s="28"/>
      <c r="E51" s="28"/>
      <c r="F51" s="28"/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Naco</vt:lpstr>
      <vt:lpstr>Fenosa</vt:lpstr>
      <vt:lpstr>Fenosa!Área_de_impresión</vt:lpstr>
      <vt:lpstr>Naco!Área_de_impresión</vt:lpstr>
      <vt:lpstr>Fenosa!Títulos_a_imprimir</vt:lpstr>
      <vt:lpstr>Naco!Títulos_a_imprimir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2011-05-04T17:33:26Z</cp:lastPrinted>
  <dcterms:created xsi:type="dcterms:W3CDTF">2009-11-04T15:27:40Z</dcterms:created>
  <dcterms:modified xsi:type="dcterms:W3CDTF">2015-06-26T16:31:06Z</dcterms:modified>
</cp:coreProperties>
</file>