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TEJAS GAS DE TOLUCA, S. DE R.L. DE C.V\2014\11-2014\"/>
    </mc:Choice>
  </mc:AlternateContent>
  <bookViews>
    <workbookView xWindow="0" yWindow="0" windowWidth="20730" windowHeight="11760"/>
  </bookViews>
  <sheets>
    <sheet name="Promedios" sheetId="1" r:id="rId1"/>
    <sheet name="Máximos" sheetId="4" r:id="rId2"/>
    <sheet name="Mínimos" sheetId="5" r:id="rId3"/>
  </sheets>
  <externalReferences>
    <externalReference r:id="rId4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7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7" i="4"/>
  <c r="E8" i="1" l="1"/>
  <c r="E9" i="1"/>
  <c r="E7" i="1"/>
  <c r="K39" i="5" l="1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<sst xmlns="http://schemas.openxmlformats.org/spreadsheetml/2006/main" count="72" uniqueCount="29">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</sst>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de%20Gas/Calidad%20de%20Gas/Calculo%20Temperatura%20de%20Rocio/2014/TemperaturaTrocio%20Peng%20Robinson%20Noviembre14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dora"/>
      <sheetName val="Calculadora_C9"/>
      <sheetName val="Tabla de Datos Calidad de Gas "/>
      <sheetName val="FormatoCRE"/>
    </sheetNames>
    <sheetDataSet>
      <sheetData sheetId="0"/>
      <sheetData sheetId="1"/>
      <sheetData sheetId="2">
        <row r="43">
          <cell r="F43">
            <v>8894.8029999999999</v>
          </cell>
        </row>
        <row r="44">
          <cell r="F44">
            <v>8870.3829999999998</v>
          </cell>
        </row>
        <row r="45">
          <cell r="F45">
            <v>8904.8240000000005</v>
          </cell>
        </row>
        <row r="46">
          <cell r="F46">
            <v>8842.8009999999995</v>
          </cell>
        </row>
        <row r="47">
          <cell r="F47">
            <v>8854.9429999999993</v>
          </cell>
        </row>
        <row r="48">
          <cell r="F48">
            <v>8814.4560000000001</v>
          </cell>
        </row>
        <row r="49">
          <cell r="F49">
            <v>8808.0259999999998</v>
          </cell>
        </row>
        <row r="50">
          <cell r="F50">
            <v>8813.2919999999995</v>
          </cell>
        </row>
        <row r="51">
          <cell r="F51">
            <v>8764.4760000000006</v>
          </cell>
        </row>
        <row r="52">
          <cell r="F52">
            <v>8803.5370000000003</v>
          </cell>
        </row>
        <row r="53">
          <cell r="F53">
            <v>8793.1880000000001</v>
          </cell>
        </row>
        <row r="54">
          <cell r="F54">
            <v>8809.24</v>
          </cell>
        </row>
        <row r="55">
          <cell r="F55">
            <v>8817.7039999999997</v>
          </cell>
        </row>
        <row r="56">
          <cell r="F56">
            <v>8726.8690000000006</v>
          </cell>
        </row>
        <row r="75">
          <cell r="F75">
            <v>8973.9920000000002</v>
          </cell>
        </row>
        <row r="76">
          <cell r="F76">
            <v>8963.8050000000003</v>
          </cell>
        </row>
        <row r="77">
          <cell r="F77">
            <v>8941.6020000000008</v>
          </cell>
        </row>
        <row r="78">
          <cell r="F78">
            <v>8943.2330000000002</v>
          </cell>
        </row>
        <row r="79">
          <cell r="F79">
            <v>8922.6869999999999</v>
          </cell>
        </row>
        <row r="80">
          <cell r="F80">
            <v>8923.2999999999993</v>
          </cell>
        </row>
        <row r="81">
          <cell r="F81">
            <v>8904.4650000000001</v>
          </cell>
        </row>
        <row r="82">
          <cell r="F82">
            <v>8939.3179999999993</v>
          </cell>
        </row>
        <row r="83">
          <cell r="F83">
            <v>8915.7260000000006</v>
          </cell>
        </row>
        <row r="84">
          <cell r="F84">
            <v>8912.9470000000001</v>
          </cell>
        </row>
        <row r="85">
          <cell r="F85">
            <v>8884.8349999999991</v>
          </cell>
        </row>
        <row r="86">
          <cell r="F86">
            <v>8838.3459999999995</v>
          </cell>
        </row>
        <row r="87">
          <cell r="F87">
            <v>8863.7150000000001</v>
          </cell>
        </row>
        <row r="88">
          <cell r="F88">
            <v>8878.1139999999996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C3" sqref="C3:K3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41944</v>
      </c>
      <c r="B7" s="11">
        <v>87.969666666666669</v>
      </c>
      <c r="C7" s="10">
        <v>0.24754166666666666</v>
      </c>
      <c r="D7" s="10">
        <v>3.4059166666666663</v>
      </c>
      <c r="E7" s="10">
        <f>C7+D7</f>
        <v>3.653458333333333</v>
      </c>
      <c r="F7" s="10">
        <v>7.0212083333333331</v>
      </c>
      <c r="G7" s="10">
        <v>249.24106771863075</v>
      </c>
      <c r="H7" s="10">
        <v>166.80460806749997</v>
      </c>
      <c r="I7" s="10">
        <v>37.437192249300011</v>
      </c>
      <c r="J7" s="10">
        <v>47.46779507446913</v>
      </c>
      <c r="K7" s="10">
        <v>0.92321461816666661</v>
      </c>
      <c r="L7" s="39"/>
      <c r="M7" s="30"/>
      <c r="N7" s="30"/>
    </row>
    <row r="8" spans="1:17" ht="12" customHeight="1" x14ac:dyDescent="0.25">
      <c r="A8" s="14">
        <v>41945</v>
      </c>
      <c r="B8" s="12">
        <v>87.598291666666668</v>
      </c>
      <c r="C8" s="8">
        <v>0.23587500000000003</v>
      </c>
      <c r="D8" s="7">
        <v>3.6285833333333333</v>
      </c>
      <c r="E8" s="10">
        <f t="shared" ref="E8:E36" si="0">C8+D8</f>
        <v>3.8644583333333333</v>
      </c>
      <c r="F8" s="8">
        <v>7.248541666666668</v>
      </c>
      <c r="G8" s="8">
        <v>246.74793953771828</v>
      </c>
      <c r="H8" s="8">
        <v>165.60736604512499</v>
      </c>
      <c r="I8" s="10">
        <v>37.380695046750006</v>
      </c>
      <c r="J8" s="7">
        <v>47.352566494871994</v>
      </c>
      <c r="K8" s="7">
        <v>1.0689700597083336</v>
      </c>
      <c r="L8" s="40"/>
      <c r="M8" s="36"/>
      <c r="N8" s="36"/>
    </row>
    <row r="9" spans="1:17" ht="12" customHeight="1" x14ac:dyDescent="0.25">
      <c r="A9" s="14">
        <v>41946</v>
      </c>
      <c r="B9" s="12">
        <v>87.700624999999988</v>
      </c>
      <c r="C9" s="8">
        <v>0.22750000000000004</v>
      </c>
      <c r="D9" s="7">
        <v>3.6451666666666664</v>
      </c>
      <c r="E9" s="10">
        <f t="shared" si="0"/>
        <v>3.8726666666666665</v>
      </c>
      <c r="F9" s="8">
        <v>7.1154166666666656</v>
      </c>
      <c r="G9" s="8">
        <v>247.21134279826211</v>
      </c>
      <c r="H9" s="8">
        <v>180.95310631125002</v>
      </c>
      <c r="I9" s="10">
        <v>37.357220705850011</v>
      </c>
      <c r="J9" s="7">
        <v>47.337185789973809</v>
      </c>
      <c r="K9" s="7">
        <v>1.0080885520416667</v>
      </c>
      <c r="L9" s="40"/>
      <c r="M9" s="36"/>
      <c r="N9" s="36"/>
    </row>
    <row r="10" spans="1:17" ht="12" customHeight="1" x14ac:dyDescent="0.25">
      <c r="A10" s="14">
        <v>41947</v>
      </c>
      <c r="B10" s="12">
        <v>86.986208333333323</v>
      </c>
      <c r="C10" s="8">
        <v>0.18204166666666668</v>
      </c>
      <c r="D10" s="7">
        <v>4.1175416666666669</v>
      </c>
      <c r="E10" s="10">
        <f t="shared" si="0"/>
        <v>4.2995833333333335</v>
      </c>
      <c r="F10" s="8">
        <v>7.4633750000000019</v>
      </c>
      <c r="G10" s="8">
        <v>248.68140153090184</v>
      </c>
      <c r="H10" s="8">
        <v>172.37282576624997</v>
      </c>
      <c r="I10" s="10">
        <v>37.262450045549997</v>
      </c>
      <c r="J10" s="7">
        <v>47.120226580897722</v>
      </c>
      <c r="K10" s="7">
        <v>1.1724337669166667</v>
      </c>
      <c r="L10" s="40"/>
      <c r="M10" s="36"/>
      <c r="N10" s="36"/>
    </row>
    <row r="11" spans="1:17" ht="12" customHeight="1" x14ac:dyDescent="0.25">
      <c r="A11" s="14">
        <v>41948</v>
      </c>
      <c r="B11" s="12">
        <v>87.65129166666668</v>
      </c>
      <c r="C11" s="8">
        <v>0.19224999999999995</v>
      </c>
      <c r="D11" s="7">
        <v>3.7862500000000003</v>
      </c>
      <c r="E11" s="10">
        <f t="shared" si="0"/>
        <v>3.9785000000000004</v>
      </c>
      <c r="F11" s="8">
        <v>7.4001250000000018</v>
      </c>
      <c r="G11" s="8">
        <v>249.47489171894054</v>
      </c>
      <c r="H11" s="8">
        <v>173.73379555499997</v>
      </c>
      <c r="I11" s="10">
        <v>37.144425898049995</v>
      </c>
      <c r="J11" s="7">
        <v>47.179238995926561</v>
      </c>
      <c r="K11" s="7">
        <v>1.0330685599583334</v>
      </c>
      <c r="L11" s="40"/>
      <c r="M11" s="36"/>
      <c r="N11" s="36"/>
    </row>
    <row r="12" spans="1:17" ht="12" customHeight="1" x14ac:dyDescent="0.25">
      <c r="A12" s="14">
        <v>41949</v>
      </c>
      <c r="B12" s="12">
        <v>88.203333333333333</v>
      </c>
      <c r="C12" s="8">
        <v>0.22166666666666668</v>
      </c>
      <c r="D12" s="7">
        <v>3.4598333333333327</v>
      </c>
      <c r="E12" s="10">
        <f t="shared" si="0"/>
        <v>3.6814999999999993</v>
      </c>
      <c r="F12" s="8">
        <v>7.1992083333333348</v>
      </c>
      <c r="G12" s="8">
        <v>250.11272727173292</v>
      </c>
      <c r="H12" s="8">
        <v>186.46391337374993</v>
      </c>
      <c r="I12" s="10">
        <v>37.159586998649999</v>
      </c>
      <c r="J12" s="7">
        <v>47.302363620762307</v>
      </c>
      <c r="K12" s="7">
        <v>0.83520366004166657</v>
      </c>
      <c r="L12" s="40"/>
      <c r="M12" s="36"/>
      <c r="N12" s="36"/>
    </row>
    <row r="13" spans="1:17" ht="12" customHeight="1" x14ac:dyDescent="0.25">
      <c r="A13" s="14">
        <v>41950</v>
      </c>
      <c r="B13" s="12">
        <v>87.411708333333308</v>
      </c>
      <c r="C13" s="8">
        <v>0.21049999999999999</v>
      </c>
      <c r="D13" s="8">
        <v>4.0813333333333341</v>
      </c>
      <c r="E13" s="10">
        <f t="shared" si="0"/>
        <v>4.2918333333333338</v>
      </c>
      <c r="F13" s="8">
        <v>7.3584166666666659</v>
      </c>
      <c r="G13" s="8">
        <v>251.61391976942107</v>
      </c>
      <c r="H13" s="8">
        <v>157.84946983875005</v>
      </c>
      <c r="I13" s="10">
        <v>36.996406294199993</v>
      </c>
      <c r="J13" s="7">
        <v>46.962559609064137</v>
      </c>
      <c r="K13" s="7">
        <v>0.98851119700000001</v>
      </c>
      <c r="L13" s="40"/>
      <c r="M13" s="36"/>
      <c r="N13" s="36"/>
    </row>
    <row r="14" spans="1:17" ht="12" customHeight="1" x14ac:dyDescent="0.25">
      <c r="A14" s="14">
        <v>41951</v>
      </c>
      <c r="B14" s="12">
        <v>87.113458333333327</v>
      </c>
      <c r="C14" s="8">
        <v>0.22054166666666666</v>
      </c>
      <c r="D14" s="8">
        <v>4.1557499999999985</v>
      </c>
      <c r="E14" s="10">
        <f t="shared" si="0"/>
        <v>4.3762916666666651</v>
      </c>
      <c r="F14" s="8">
        <v>7.288166666666668</v>
      </c>
      <c r="G14" s="8">
        <v>251.47807426522613</v>
      </c>
      <c r="H14" s="8">
        <v>104.04403733999997</v>
      </c>
      <c r="I14" s="10">
        <v>37.163341860449997</v>
      </c>
      <c r="J14" s="7">
        <v>47.023450607140525</v>
      </c>
      <c r="K14" s="7">
        <v>1.3306792124166666</v>
      </c>
      <c r="L14" s="40"/>
      <c r="M14" s="36"/>
      <c r="N14" s="36"/>
    </row>
    <row r="15" spans="1:17" ht="12" customHeight="1" x14ac:dyDescent="0.25">
      <c r="A15" s="14">
        <v>41952</v>
      </c>
      <c r="B15" s="12">
        <v>87.454958333333352</v>
      </c>
      <c r="C15" s="8">
        <v>0.17858333333333334</v>
      </c>
      <c r="D15" s="8">
        <v>4.121666666666667</v>
      </c>
      <c r="E15" s="10">
        <f t="shared" si="0"/>
        <v>4.3002500000000001</v>
      </c>
      <c r="F15" s="8">
        <v>6.9938750000000001</v>
      </c>
      <c r="G15" s="8">
        <v>248.4949021395791</v>
      </c>
      <c r="H15" s="8">
        <v>123.93943237499998</v>
      </c>
      <c r="I15" s="10">
        <v>37.120291089450006</v>
      </c>
      <c r="J15" s="7">
        <v>47.037259489654957</v>
      </c>
      <c r="K15" s="7">
        <v>1.1014440700000001</v>
      </c>
      <c r="L15" s="40"/>
      <c r="M15" s="36"/>
      <c r="N15" s="36"/>
    </row>
    <row r="16" spans="1:17" ht="12" customHeight="1" x14ac:dyDescent="0.25">
      <c r="A16" s="14">
        <v>41953</v>
      </c>
      <c r="B16" s="12">
        <v>87.633166666666668</v>
      </c>
      <c r="C16" s="8">
        <v>0.17833333333333334</v>
      </c>
      <c r="D16" s="8">
        <v>4.1192916666666664</v>
      </c>
      <c r="E16" s="10">
        <f t="shared" si="0"/>
        <v>4.297625</v>
      </c>
      <c r="F16" s="8">
        <v>6.8770833333333323</v>
      </c>
      <c r="G16" s="8">
        <v>248.45286325498796</v>
      </c>
      <c r="H16" s="8">
        <v>144.73313501250001</v>
      </c>
      <c r="I16" s="10">
        <v>37.045717028999995</v>
      </c>
      <c r="J16" s="7">
        <v>46.994605967827773</v>
      </c>
      <c r="K16" s="7">
        <v>1.1110294218750001</v>
      </c>
      <c r="L16" s="40"/>
      <c r="M16" s="36"/>
      <c r="N16" s="36"/>
    </row>
    <row r="17" spans="1:14" ht="12" customHeight="1" x14ac:dyDescent="0.25">
      <c r="A17" s="14">
        <v>41954</v>
      </c>
      <c r="B17" s="12">
        <v>87.258916666666678</v>
      </c>
      <c r="C17" s="8">
        <v>0.20204166666666667</v>
      </c>
      <c r="D17" s="8">
        <v>4.3218749999999995</v>
      </c>
      <c r="E17" s="10">
        <f t="shared" si="0"/>
        <v>4.5239166666666666</v>
      </c>
      <c r="F17" s="8">
        <v>6.9315000000000007</v>
      </c>
      <c r="G17" s="8">
        <v>250.38005185995453</v>
      </c>
      <c r="H17" s="8">
        <v>171.61942629374997</v>
      </c>
      <c r="I17" s="10">
        <v>37.051639606500011</v>
      </c>
      <c r="J17" s="7">
        <v>46.902265718057016</v>
      </c>
      <c r="K17" s="7">
        <v>0.98775598745833337</v>
      </c>
      <c r="L17" s="40"/>
      <c r="M17" s="36"/>
      <c r="N17" s="36"/>
    </row>
    <row r="18" spans="1:14" ht="12" customHeight="1" x14ac:dyDescent="0.25">
      <c r="A18" s="14">
        <v>41955</v>
      </c>
      <c r="B18" s="12">
        <v>86.809458333333339</v>
      </c>
      <c r="C18" s="8">
        <v>0.1648333333333333</v>
      </c>
      <c r="D18" s="8">
        <v>4.7361666666666675</v>
      </c>
      <c r="E18" s="10">
        <f t="shared" si="0"/>
        <v>4.9010000000000007</v>
      </c>
      <c r="F18" s="8">
        <v>6.9859166666666654</v>
      </c>
      <c r="G18" s="8">
        <v>253.17919270321985</v>
      </c>
      <c r="H18" s="8">
        <v>169.15261098749997</v>
      </c>
      <c r="I18" s="10">
        <v>36.951037780500002</v>
      </c>
      <c r="J18" s="7">
        <v>46.700595586798407</v>
      </c>
      <c r="K18" s="7">
        <v>18.222625309999998</v>
      </c>
      <c r="L18" s="40"/>
      <c r="M18" s="36"/>
      <c r="N18" s="36"/>
    </row>
    <row r="19" spans="1:14" ht="12" customHeight="1" x14ac:dyDescent="0.25">
      <c r="A19" s="14">
        <v>41956</v>
      </c>
      <c r="B19" s="12">
        <v>89.125833333333318</v>
      </c>
      <c r="C19" s="8">
        <v>0.28945833333333337</v>
      </c>
      <c r="D19" s="8">
        <v>3.3053749999999997</v>
      </c>
      <c r="E19" s="10">
        <f t="shared" si="0"/>
        <v>3.5948333333333329</v>
      </c>
      <c r="F19" s="8">
        <v>6.2827500000000001</v>
      </c>
      <c r="G19" s="8">
        <v>254.04330890164886</v>
      </c>
      <c r="H19" s="8">
        <v>172.86281173124999</v>
      </c>
      <c r="I19" s="10">
        <v>37.021568787749992</v>
      </c>
      <c r="J19" s="7">
        <v>47.241510745945114</v>
      </c>
      <c r="K19" s="7">
        <v>0.9011392623333333</v>
      </c>
      <c r="L19" s="40"/>
      <c r="M19" s="36"/>
      <c r="N19" s="36"/>
    </row>
    <row r="20" spans="1:14" ht="12" customHeight="1" x14ac:dyDescent="0.25">
      <c r="A20" s="14">
        <v>41957</v>
      </c>
      <c r="B20" s="12">
        <v>88.487083333333331</v>
      </c>
      <c r="C20" s="8">
        <v>0.26016666666666666</v>
      </c>
      <c r="D20" s="8">
        <v>3.8075000000000006</v>
      </c>
      <c r="E20" s="10">
        <f t="shared" si="0"/>
        <v>4.0676666666666677</v>
      </c>
      <c r="F20" s="8">
        <v>6.4797083333333338</v>
      </c>
      <c r="G20" s="8">
        <v>254.51354020984542</v>
      </c>
      <c r="H20" s="8">
        <v>178.83075482249998</v>
      </c>
      <c r="I20" s="10">
        <v>36.887288865899997</v>
      </c>
      <c r="J20" s="7">
        <v>46.977393535072274</v>
      </c>
      <c r="K20" s="7">
        <v>0.91717294183333342</v>
      </c>
      <c r="L20" s="40"/>
      <c r="M20" s="36"/>
      <c r="N20" s="36"/>
    </row>
    <row r="21" spans="1:14" ht="12" customHeight="1" x14ac:dyDescent="0.25">
      <c r="A21" s="14">
        <v>41958</v>
      </c>
      <c r="B21" s="12">
        <v>89.327499999999986</v>
      </c>
      <c r="C21" s="8">
        <v>0.27820833333333334</v>
      </c>
      <c r="D21" s="8">
        <v>3.702291666666667</v>
      </c>
      <c r="E21" s="10">
        <f t="shared" si="0"/>
        <v>3.9805000000000001</v>
      </c>
      <c r="F21" s="8">
        <v>6.131166666666668</v>
      </c>
      <c r="G21" s="8"/>
      <c r="H21" s="8">
        <v>150.90186182624998</v>
      </c>
      <c r="I21" s="10">
        <v>36.534921323250011</v>
      </c>
      <c r="J21" s="7">
        <v>46.803052074259774</v>
      </c>
      <c r="K21" s="8">
        <v>0.8036010453750001</v>
      </c>
      <c r="L21" s="40"/>
      <c r="M21" s="36"/>
      <c r="N21" s="36"/>
    </row>
    <row r="22" spans="1:14" ht="12" customHeight="1" x14ac:dyDescent="0.25">
      <c r="A22" s="14">
        <v>41959</v>
      </c>
      <c r="B22" s="12">
        <v>89.509250000000009</v>
      </c>
      <c r="C22" s="8">
        <v>0.26687499999999997</v>
      </c>
      <c r="D22" s="8">
        <v>4.1023750000000003</v>
      </c>
      <c r="E22" s="10">
        <f t="shared" si="0"/>
        <v>4.3692500000000001</v>
      </c>
      <c r="F22" s="8">
        <v>5.595208333333332</v>
      </c>
      <c r="G22" s="8"/>
      <c r="H22" s="8">
        <v>111.8782866225</v>
      </c>
      <c r="I22" s="10">
        <v>36.219696627899999</v>
      </c>
      <c r="J22" s="7">
        <v>46.460684067610899</v>
      </c>
      <c r="K22" s="8">
        <v>0.82474691254166654</v>
      </c>
      <c r="L22" s="40"/>
      <c r="M22" s="36"/>
      <c r="N22" s="36"/>
    </row>
    <row r="23" spans="1:14" ht="12" customHeight="1" x14ac:dyDescent="0.25">
      <c r="A23" s="14">
        <v>41960</v>
      </c>
      <c r="B23" s="12">
        <v>88.832208333333313</v>
      </c>
      <c r="C23" s="8">
        <v>0.26799999999999996</v>
      </c>
      <c r="D23" s="8">
        <v>4.1902083333333335</v>
      </c>
      <c r="E23" s="10">
        <f t="shared" si="0"/>
        <v>4.4582083333333333</v>
      </c>
      <c r="F23" s="8">
        <v>5.976583333333334</v>
      </c>
      <c r="G23" s="8"/>
      <c r="H23" s="8">
        <v>91.897850163749993</v>
      </c>
      <c r="I23" s="10">
        <v>36.448432851150002</v>
      </c>
      <c r="J23" s="7">
        <v>46.559494961121111</v>
      </c>
      <c r="K23" s="8">
        <v>0.59098051287499997</v>
      </c>
      <c r="L23" s="40"/>
      <c r="M23" s="36"/>
      <c r="N23" s="36"/>
    </row>
    <row r="24" spans="1:14" ht="12" customHeight="1" x14ac:dyDescent="0.25">
      <c r="A24" s="14">
        <v>41961</v>
      </c>
      <c r="B24" s="12">
        <v>89.371666666666655</v>
      </c>
      <c r="C24" s="8">
        <v>0.26354166666666673</v>
      </c>
      <c r="D24" s="8">
        <v>4.2894999999999994</v>
      </c>
      <c r="E24" s="10">
        <f t="shared" si="0"/>
        <v>4.5530416666666662</v>
      </c>
      <c r="F24" s="8">
        <v>5.5571666666666664</v>
      </c>
      <c r="G24" s="8"/>
      <c r="H24" s="8">
        <v>102.09268972499997</v>
      </c>
      <c r="I24" s="10">
        <v>36.137409958500008</v>
      </c>
      <c r="J24" s="7">
        <v>46.337836047555356</v>
      </c>
      <c r="K24" s="8">
        <v>0.77339266370833326</v>
      </c>
      <c r="L24" s="40"/>
      <c r="M24" s="36"/>
      <c r="N24" s="36"/>
    </row>
    <row r="25" spans="1:14" ht="12" customHeight="1" x14ac:dyDescent="0.25">
      <c r="A25" s="14">
        <v>41962</v>
      </c>
      <c r="B25" s="12">
        <v>89.652166666666687</v>
      </c>
      <c r="C25" s="8">
        <v>0.22954166666666664</v>
      </c>
      <c r="D25" s="8">
        <v>4.0911250000000008</v>
      </c>
      <c r="E25" s="10">
        <f t="shared" si="0"/>
        <v>4.3206666666666678</v>
      </c>
      <c r="F25" s="8">
        <v>5.5587083333333327</v>
      </c>
      <c r="G25" s="8"/>
      <c r="H25" s="8">
        <v>89.967072134999995</v>
      </c>
      <c r="I25" s="8">
        <v>36.184903098749999</v>
      </c>
      <c r="J25" s="7">
        <v>46.467739689989131</v>
      </c>
      <c r="K25" s="7">
        <v>0.69938212862500015</v>
      </c>
      <c r="L25" s="40"/>
      <c r="M25" s="36"/>
      <c r="N25" s="36"/>
    </row>
    <row r="26" spans="1:14" ht="12" customHeight="1" x14ac:dyDescent="0.25">
      <c r="A26" s="14">
        <v>41963</v>
      </c>
      <c r="B26" s="12">
        <v>90.302000000000007</v>
      </c>
      <c r="C26" s="8">
        <v>0.26499999999999996</v>
      </c>
      <c r="D26" s="8">
        <v>3.9215416666666667</v>
      </c>
      <c r="E26" s="10">
        <f t="shared" si="0"/>
        <v>4.1865416666666668</v>
      </c>
      <c r="F26" s="8">
        <v>5.0692083333333331</v>
      </c>
      <c r="G26" s="8"/>
      <c r="H26" s="8">
        <v>53.918130294062486</v>
      </c>
      <c r="I26" s="8">
        <v>36.094282255049997</v>
      </c>
      <c r="J26" s="7">
        <v>46.460644603699166</v>
      </c>
      <c r="K26" s="7">
        <v>0.60840842537500006</v>
      </c>
      <c r="L26" s="40"/>
      <c r="M26" s="36"/>
      <c r="N26" s="36"/>
    </row>
    <row r="27" spans="1:14" ht="12" customHeight="1" x14ac:dyDescent="0.25">
      <c r="A27" s="14">
        <v>41964</v>
      </c>
      <c r="B27" s="12">
        <v>90.282833333333315</v>
      </c>
      <c r="C27" s="8">
        <v>0.26233333333333331</v>
      </c>
      <c r="D27" s="8">
        <v>4.0209583333333336</v>
      </c>
      <c r="E27" s="10">
        <f t="shared" si="0"/>
        <v>4.2832916666666669</v>
      </c>
      <c r="F27" s="8">
        <v>5.0261666666666676</v>
      </c>
      <c r="G27" s="8"/>
      <c r="H27" s="8">
        <v>60.700567599062502</v>
      </c>
      <c r="I27" s="10">
        <v>36.013186032450001</v>
      </c>
      <c r="J27" s="7">
        <v>46.373804961751304</v>
      </c>
      <c r="K27" s="8">
        <v>0.47938377983333341</v>
      </c>
      <c r="L27" s="40"/>
      <c r="M27" s="36"/>
      <c r="N27" s="36"/>
    </row>
    <row r="28" spans="1:14" ht="12" customHeight="1" x14ac:dyDescent="0.25">
      <c r="A28" s="14">
        <v>41965</v>
      </c>
      <c r="B28" s="12">
        <v>90.514875000000018</v>
      </c>
      <c r="C28" s="8">
        <v>0.27058333333333334</v>
      </c>
      <c r="D28" s="8">
        <v>3.6706249999999994</v>
      </c>
      <c r="E28" s="10">
        <f t="shared" si="0"/>
        <v>3.9412083333333325</v>
      </c>
      <c r="F28" s="8">
        <v>5.0125833333333327</v>
      </c>
      <c r="G28" s="8"/>
      <c r="H28" s="8">
        <v>44.103034972499991</v>
      </c>
      <c r="I28" s="8">
        <v>36.208781465850009</v>
      </c>
      <c r="J28" s="7">
        <v>46.627716850239686</v>
      </c>
      <c r="K28" s="7">
        <v>0.57390115862500013</v>
      </c>
      <c r="L28" s="40"/>
      <c r="M28" s="36"/>
      <c r="N28" s="36"/>
    </row>
    <row r="29" spans="1:14" ht="12" customHeight="1" x14ac:dyDescent="0.25">
      <c r="A29" s="14">
        <v>41966</v>
      </c>
      <c r="B29" s="12">
        <v>90.774791666666658</v>
      </c>
      <c r="C29" s="8">
        <v>0.29299999999999998</v>
      </c>
      <c r="D29" s="8">
        <v>3.5487500000000001</v>
      </c>
      <c r="E29" s="10">
        <f t="shared" si="0"/>
        <v>3.8417500000000002</v>
      </c>
      <c r="F29" s="8">
        <v>4.8764999999999992</v>
      </c>
      <c r="G29" s="8"/>
      <c r="H29" s="8">
        <v>57.269100000000002</v>
      </c>
      <c r="I29" s="8">
        <v>36.194775398699996</v>
      </c>
      <c r="J29" s="7">
        <v>46.655350123566755</v>
      </c>
      <c r="K29" s="7">
        <v>3.7654100000000001</v>
      </c>
      <c r="L29" s="40"/>
      <c r="M29" s="36"/>
      <c r="N29" s="36"/>
    </row>
    <row r="30" spans="1:14" ht="12" customHeight="1" x14ac:dyDescent="0.25">
      <c r="A30" s="14">
        <v>41967</v>
      </c>
      <c r="B30" s="12">
        <v>90.648125000000007</v>
      </c>
      <c r="C30" s="8">
        <v>0.27854166666666663</v>
      </c>
      <c r="D30" s="8">
        <v>3.4920416666666672</v>
      </c>
      <c r="E30" s="10">
        <f t="shared" si="0"/>
        <v>3.7705833333333336</v>
      </c>
      <c r="F30" s="8">
        <v>5.0402083333333332</v>
      </c>
      <c r="G30" s="8"/>
      <c r="H30" s="8">
        <v>44.284099824112403</v>
      </c>
      <c r="I30" s="8">
        <v>36.2897295804</v>
      </c>
      <c r="J30" s="7">
        <v>46.743747647695074</v>
      </c>
      <c r="K30" s="7">
        <v>0.64080181114261758</v>
      </c>
      <c r="L30" s="40"/>
      <c r="M30" s="36"/>
      <c r="N30" s="36"/>
    </row>
    <row r="31" spans="1:14" ht="12" customHeight="1" x14ac:dyDescent="0.25">
      <c r="A31" s="14">
        <v>41968</v>
      </c>
      <c r="B31" s="12">
        <v>89.388541666666683</v>
      </c>
      <c r="C31" s="8">
        <v>0.21333333333333335</v>
      </c>
      <c r="D31" s="8">
        <v>4.0569999999999995</v>
      </c>
      <c r="E31" s="10">
        <f t="shared" si="0"/>
        <v>4.2703333333333324</v>
      </c>
      <c r="F31" s="8">
        <v>5.3411666666666662</v>
      </c>
      <c r="G31" s="8"/>
      <c r="H31" s="8">
        <v>59.946524964717867</v>
      </c>
      <c r="I31" s="8">
        <v>36.528024268050004</v>
      </c>
      <c r="J31" s="7">
        <v>46.692637015253652</v>
      </c>
      <c r="K31" s="7">
        <v>0.69139143944114645</v>
      </c>
      <c r="L31" s="40"/>
      <c r="M31" s="36"/>
      <c r="N31" s="36"/>
    </row>
    <row r="32" spans="1:14" ht="12" customHeight="1" x14ac:dyDescent="0.25">
      <c r="A32" s="14">
        <v>41969</v>
      </c>
      <c r="B32" s="12">
        <v>88.988</v>
      </c>
      <c r="C32" s="8">
        <v>0.19862500000000005</v>
      </c>
      <c r="D32" s="8">
        <v>4.3383333333333329</v>
      </c>
      <c r="E32" s="10">
        <f t="shared" si="0"/>
        <v>4.5369583333333328</v>
      </c>
      <c r="F32" s="8">
        <v>5.609541666666666</v>
      </c>
      <c r="G32" s="8"/>
      <c r="H32" s="8">
        <v>105.32650691767505</v>
      </c>
      <c r="I32" s="8">
        <v>36.389455144049997</v>
      </c>
      <c r="J32" s="7">
        <v>46.506786127366233</v>
      </c>
      <c r="K32" s="7">
        <v>0.54548804362443304</v>
      </c>
      <c r="L32" s="40"/>
      <c r="M32" s="36"/>
      <c r="N32" s="36"/>
    </row>
    <row r="33" spans="1:14" ht="12" customHeight="1" x14ac:dyDescent="0.25">
      <c r="A33" s="14">
        <v>41970</v>
      </c>
      <c r="B33" s="12">
        <v>89.610708333333321</v>
      </c>
      <c r="C33" s="8">
        <v>0.25841666666666663</v>
      </c>
      <c r="D33" s="8">
        <v>3.9833333333333325</v>
      </c>
      <c r="E33" s="10">
        <f t="shared" si="0"/>
        <v>4.2417499999999988</v>
      </c>
      <c r="F33" s="8">
        <v>5.3213333333333326</v>
      </c>
      <c r="G33" s="8"/>
      <c r="H33" s="8">
        <v>127.08443001000001</v>
      </c>
      <c r="I33" s="8">
        <v>36.394761913049997</v>
      </c>
      <c r="J33" s="7">
        <v>46.616616225039614</v>
      </c>
      <c r="K33" s="7">
        <v>0.35988639312499998</v>
      </c>
      <c r="L33" s="40"/>
      <c r="M33" s="36"/>
      <c r="N33" s="36"/>
    </row>
    <row r="34" spans="1:14" ht="12" customHeight="1" x14ac:dyDescent="0.25">
      <c r="A34" s="14">
        <v>41971</v>
      </c>
      <c r="B34" s="12">
        <v>89.732083333333321</v>
      </c>
      <c r="C34" s="8">
        <v>0.30524999999999997</v>
      </c>
      <c r="D34" s="8">
        <v>4.0968333333333327</v>
      </c>
      <c r="E34" s="10">
        <f t="shared" si="0"/>
        <v>4.4020833333333327</v>
      </c>
      <c r="F34" s="8">
        <v>5.1273750000000007</v>
      </c>
      <c r="G34" s="8"/>
      <c r="H34" s="8">
        <v>103.31581258499999</v>
      </c>
      <c r="I34" s="8">
        <v>36.210023898750002</v>
      </c>
      <c r="J34" s="7">
        <v>46.4324416707816</v>
      </c>
      <c r="K34" s="7">
        <v>0.51970035074999998</v>
      </c>
      <c r="L34" s="40"/>
      <c r="M34" s="36"/>
      <c r="N34" s="36"/>
    </row>
    <row r="35" spans="1:14" ht="12" customHeight="1" x14ac:dyDescent="0.25">
      <c r="A35" s="14">
        <v>41972</v>
      </c>
      <c r="B35" s="12">
        <v>89.325791666666646</v>
      </c>
      <c r="C35" s="8">
        <v>0.30400000000000005</v>
      </c>
      <c r="D35" s="8">
        <v>4.2942916666666671</v>
      </c>
      <c r="E35" s="10">
        <f t="shared" si="0"/>
        <v>4.5982916666666673</v>
      </c>
      <c r="F35" s="8">
        <v>5.1935000000000002</v>
      </c>
      <c r="G35" s="8"/>
      <c r="H35" s="8">
        <v>75.17815363874999</v>
      </c>
      <c r="I35" s="8">
        <v>36.271949461950008</v>
      </c>
      <c r="J35" s="7">
        <v>46.389629885512939</v>
      </c>
      <c r="K35" s="7">
        <v>0.53881296145833335</v>
      </c>
      <c r="L35" s="40"/>
      <c r="M35" s="36"/>
      <c r="N35" s="36"/>
    </row>
    <row r="36" spans="1:14" ht="12" customHeight="1" x14ac:dyDescent="0.25">
      <c r="A36" s="14">
        <v>41973</v>
      </c>
      <c r="B36" s="12">
        <v>89.76633333333335</v>
      </c>
      <c r="C36" s="8">
        <v>0.34104166666666669</v>
      </c>
      <c r="D36" s="8">
        <v>3.7453749999999997</v>
      </c>
      <c r="E36" s="10">
        <f t="shared" si="0"/>
        <v>4.0864166666666666</v>
      </c>
      <c r="F36" s="8">
        <v>5.2218333333333327</v>
      </c>
      <c r="G36" s="8"/>
      <c r="H36" s="8">
        <v>94.301114658749995</v>
      </c>
      <c r="I36" s="8">
        <v>36.490599335100001</v>
      </c>
      <c r="J36" s="7">
        <v>46.718536949743772</v>
      </c>
      <c r="K36" s="7">
        <v>0.43837009241666663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86.809458333333339</v>
      </c>
      <c r="C40" s="31">
        <f t="shared" ref="C40:K40" si="1">MIN(C7:C37)</f>
        <v>0.1648333333333333</v>
      </c>
      <c r="D40" s="31">
        <f t="shared" si="1"/>
        <v>3.3053749999999997</v>
      </c>
      <c r="E40" s="31">
        <f t="shared" si="1"/>
        <v>3.5948333333333329</v>
      </c>
      <c r="F40" s="31">
        <f t="shared" si="1"/>
        <v>4.8764999999999992</v>
      </c>
      <c r="G40" s="31">
        <f t="shared" si="1"/>
        <v>246.74793953771828</v>
      </c>
      <c r="H40" s="31">
        <f t="shared" si="1"/>
        <v>44.103034972499991</v>
      </c>
      <c r="I40" s="31">
        <f t="shared" si="1"/>
        <v>36.013186032450001</v>
      </c>
      <c r="J40" s="31">
        <f t="shared" si="1"/>
        <v>46.337836047555356</v>
      </c>
      <c r="K40" s="31">
        <f t="shared" si="1"/>
        <v>0.35988639312499998</v>
      </c>
      <c r="L40" s="28"/>
    </row>
    <row r="41" spans="1:14" x14ac:dyDescent="0.25">
      <c r="A41" s="20" t="s">
        <v>18</v>
      </c>
      <c r="B41" s="32">
        <f>AVERAGE(B7:B37)</f>
        <v>88.781029166666656</v>
      </c>
      <c r="C41" s="32">
        <f t="shared" ref="C41:L41" si="2">AVERAGE(C7:C37)</f>
        <v>0.24358749999999996</v>
      </c>
      <c r="D41" s="32">
        <f t="shared" si="2"/>
        <v>3.9412277777777782</v>
      </c>
      <c r="E41" s="32">
        <f t="shared" si="2"/>
        <v>4.1848152777777781</v>
      </c>
      <c r="F41" s="32">
        <f t="shared" si="2"/>
        <v>6.1434513888888889</v>
      </c>
      <c r="G41" s="32">
        <f t="shared" si="2"/>
        <v>250.25894454857641</v>
      </c>
      <c r="H41" s="32">
        <f t="shared" si="2"/>
        <v>121.37108431524182</v>
      </c>
      <c r="I41" s="32">
        <f t="shared" si="2"/>
        <v>36.686326495695006</v>
      </c>
      <c r="J41" s="32">
        <f t="shared" si="2"/>
        <v>46.814857890588264</v>
      </c>
      <c r="K41" s="32">
        <f t="shared" si="2"/>
        <v>1.4818331446222179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90.774791666666658</v>
      </c>
      <c r="C42" s="33">
        <f t="shared" ref="C42:K42" si="3">MAX(C7:C37)</f>
        <v>0.34104166666666669</v>
      </c>
      <c r="D42" s="33">
        <f t="shared" si="3"/>
        <v>4.7361666666666675</v>
      </c>
      <c r="E42" s="33">
        <f t="shared" si="3"/>
        <v>4.9010000000000007</v>
      </c>
      <c r="F42" s="33">
        <f t="shared" si="3"/>
        <v>7.4633750000000019</v>
      </c>
      <c r="G42" s="33">
        <f t="shared" si="3"/>
        <v>254.51354020984542</v>
      </c>
      <c r="H42" s="33">
        <f t="shared" si="3"/>
        <v>186.46391337374993</v>
      </c>
      <c r="I42" s="33">
        <f t="shared" si="3"/>
        <v>37.437192249300011</v>
      </c>
      <c r="J42" s="33">
        <f t="shared" si="3"/>
        <v>47.46779507446913</v>
      </c>
      <c r="K42" s="33">
        <f t="shared" si="3"/>
        <v>18.222625309999998</v>
      </c>
      <c r="L42" s="28"/>
    </row>
    <row r="43" spans="1:14" ht="15.75" thickBot="1" x14ac:dyDescent="0.3">
      <c r="A43" s="24" t="s">
        <v>25</v>
      </c>
      <c r="B43" s="34">
        <f>STDEV(B7:B37)</f>
        <v>1.2097983827620491</v>
      </c>
      <c r="C43" s="34">
        <f t="shared" ref="C43:K43" si="4">STDEV(C7:C37)</f>
        <v>4.39023951570622E-2</v>
      </c>
      <c r="D43" s="34">
        <f t="shared" si="4"/>
        <v>0.33074696112113938</v>
      </c>
      <c r="E43" s="34">
        <f t="shared" si="4"/>
        <v>0.31517030849634114</v>
      </c>
      <c r="F43" s="34">
        <f t="shared" si="4"/>
        <v>0.924571728551146</v>
      </c>
      <c r="G43" s="34">
        <f t="shared" si="4"/>
        <v>2.4248297418141793</v>
      </c>
      <c r="H43" s="34">
        <f t="shared" si="4"/>
        <v>47.267544949115148</v>
      </c>
      <c r="I43" s="34">
        <f t="shared" si="4"/>
        <v>0.46144257100165942</v>
      </c>
      <c r="J43" s="34">
        <f t="shared" si="4"/>
        <v>0.3341507304345705</v>
      </c>
      <c r="K43" s="34">
        <f t="shared" si="4"/>
        <v>3.216887844090432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C3" sqref="C3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41944</v>
      </c>
      <c r="B7" s="11">
        <v>88.67</v>
      </c>
      <c r="C7" s="10">
        <v>0.29799999999999999</v>
      </c>
      <c r="D7" s="10">
        <v>3.6739999999999999</v>
      </c>
      <c r="E7" s="10">
        <f>C7+D7</f>
        <v>3.972</v>
      </c>
      <c r="F7" s="10">
        <v>7.274</v>
      </c>
      <c r="G7" s="10">
        <v>249.55191904135356</v>
      </c>
      <c r="H7" s="10">
        <v>176.42442023999999</v>
      </c>
      <c r="I7" s="10">
        <f>'[1]Tabla de Datos Calidad de Gas '!F75/238.8459</f>
        <v>37.572309175078992</v>
      </c>
      <c r="J7" s="10">
        <v>47.499797384030813</v>
      </c>
      <c r="K7" s="10">
        <v>1.4430311549999999</v>
      </c>
    </row>
    <row r="8" spans="1:13" ht="12" customHeight="1" x14ac:dyDescent="0.25">
      <c r="A8" s="14">
        <v>41945</v>
      </c>
      <c r="B8" s="12">
        <v>89.244</v>
      </c>
      <c r="C8" s="8">
        <v>0.29899999999999999</v>
      </c>
      <c r="D8" s="7">
        <v>5.3760000000000003</v>
      </c>
      <c r="E8" s="10">
        <f t="shared" ref="E8:E20" si="0">C8+D8</f>
        <v>5.6750000000000007</v>
      </c>
      <c r="F8" s="8">
        <v>8.0470000000000006</v>
      </c>
      <c r="G8" s="8">
        <v>247.73219878321035</v>
      </c>
      <c r="H8" s="8">
        <v>175.59181250999998</v>
      </c>
      <c r="I8" s="10">
        <f>'[1]Tabla de Datos Calidad de Gas '!F76/238.8459</f>
        <v>37.529658244081226</v>
      </c>
      <c r="J8" s="7">
        <v>47.100484271394457</v>
      </c>
      <c r="K8" s="7">
        <v>1.6005794840000003</v>
      </c>
    </row>
    <row r="9" spans="1:13" ht="12" customHeight="1" x14ac:dyDescent="0.25">
      <c r="A9" s="14">
        <v>41946</v>
      </c>
      <c r="B9" s="12">
        <v>88.35</v>
      </c>
      <c r="C9" s="8">
        <v>0.253</v>
      </c>
      <c r="D9" s="7">
        <v>3.9319999999999999</v>
      </c>
      <c r="E9" s="10">
        <f t="shared" si="0"/>
        <v>4.1849999999999996</v>
      </c>
      <c r="F9" s="8">
        <v>7.4329999999999998</v>
      </c>
      <c r="G9" s="8">
        <v>247.50976294796467</v>
      </c>
      <c r="H9" s="8">
        <v>186.02519787</v>
      </c>
      <c r="I9" s="10">
        <f>'[1]Tabla de Datos Calidad de Gas '!F77/238.8459</f>
        <v>37.436698724993818</v>
      </c>
      <c r="J9" s="7">
        <v>47.343491333469451</v>
      </c>
      <c r="K9" s="7">
        <v>1.8306279290000003</v>
      </c>
    </row>
    <row r="10" spans="1:13" ht="12" customHeight="1" x14ac:dyDescent="0.25">
      <c r="A10" s="14">
        <v>41947</v>
      </c>
      <c r="B10" s="12">
        <v>87.597999999999999</v>
      </c>
      <c r="C10" s="8">
        <v>0.222</v>
      </c>
      <c r="D10" s="7">
        <v>4.4169999999999998</v>
      </c>
      <c r="E10" s="10">
        <f t="shared" si="0"/>
        <v>4.6390000000000002</v>
      </c>
      <c r="F10" s="8">
        <v>7.657</v>
      </c>
      <c r="G10" s="8">
        <v>249.09755030157379</v>
      </c>
      <c r="H10" s="8">
        <v>185.19259013999999</v>
      </c>
      <c r="I10" s="10">
        <f>'[1]Tabla de Datos Calidad de Gas '!F78/238.8459</f>
        <v>37.443527395697394</v>
      </c>
      <c r="J10" s="7">
        <v>47.234429357382659</v>
      </c>
      <c r="K10" s="7">
        <v>2.0592821409999997</v>
      </c>
    </row>
    <row r="11" spans="1:13" ht="12" customHeight="1" x14ac:dyDescent="0.25">
      <c r="A11" s="14">
        <v>41948</v>
      </c>
      <c r="B11" s="12">
        <v>88.382000000000005</v>
      </c>
      <c r="C11" s="8">
        <v>0.22500000000000001</v>
      </c>
      <c r="D11" s="7">
        <v>4.0869999999999997</v>
      </c>
      <c r="E11" s="10">
        <f t="shared" si="0"/>
        <v>4.3119999999999994</v>
      </c>
      <c r="F11" s="8">
        <v>7.9660000000000002</v>
      </c>
      <c r="G11" s="8">
        <v>250.04730543270395</v>
      </c>
      <c r="H11" s="8">
        <v>180.35167616999999</v>
      </c>
      <c r="I11" s="10">
        <f>'[1]Tabla de Datos Calidad de Gas '!F79/238.8459</f>
        <v>37.357505404112025</v>
      </c>
      <c r="J11" s="8">
        <v>47.287224511307898</v>
      </c>
      <c r="K11" s="8">
        <v>1.583848688</v>
      </c>
    </row>
    <row r="12" spans="1:13" ht="12" customHeight="1" x14ac:dyDescent="0.25">
      <c r="A12" s="14">
        <v>41949</v>
      </c>
      <c r="B12" s="12">
        <v>88.867000000000004</v>
      </c>
      <c r="C12" s="8">
        <v>0.24299999999999999</v>
      </c>
      <c r="D12" s="7">
        <v>3.7309999999999999</v>
      </c>
      <c r="E12" s="10">
        <f t="shared" si="0"/>
        <v>3.9739999999999998</v>
      </c>
      <c r="F12" s="8">
        <v>7.556</v>
      </c>
      <c r="G12" s="8">
        <v>250.62854868806866</v>
      </c>
      <c r="H12" s="8">
        <v>191.87555661000002</v>
      </c>
      <c r="I12" s="10">
        <f>'[1]Tabla de Datos Calidad de Gas '!F80/238.8459</f>
        <v>37.360071912475782</v>
      </c>
      <c r="J12" s="7">
        <v>47.437011543742408</v>
      </c>
      <c r="K12" s="7">
        <v>1.5308678340000001</v>
      </c>
    </row>
    <row r="13" spans="1:13" ht="12" customHeight="1" x14ac:dyDescent="0.25">
      <c r="A13" s="14">
        <v>41950</v>
      </c>
      <c r="B13" s="12">
        <v>88.212000000000003</v>
      </c>
      <c r="C13" s="8">
        <v>0.25900000000000001</v>
      </c>
      <c r="D13" s="8">
        <v>4.4160000000000004</v>
      </c>
      <c r="E13" s="10">
        <f t="shared" si="0"/>
        <v>4.6750000000000007</v>
      </c>
      <c r="F13" s="8">
        <v>7.62</v>
      </c>
      <c r="G13" s="8">
        <v>251.89380106836106</v>
      </c>
      <c r="H13" s="8">
        <v>205.73515962000002</v>
      </c>
      <c r="I13" s="10">
        <f>'[1]Tabla de Datos Calidad de Gas '!F81/238.8459</f>
        <v>37.281213535589266</v>
      </c>
      <c r="J13" s="7">
        <v>47.147991493359754</v>
      </c>
      <c r="K13" s="7">
        <v>2.0592821409999997</v>
      </c>
    </row>
    <row r="14" spans="1:13" ht="12" customHeight="1" x14ac:dyDescent="0.25">
      <c r="A14" s="14">
        <v>41951</v>
      </c>
      <c r="B14" s="12">
        <v>87.837000000000003</v>
      </c>
      <c r="C14" s="8">
        <v>0.26400000000000001</v>
      </c>
      <c r="D14" s="8">
        <v>4.34</v>
      </c>
      <c r="E14" s="10">
        <f t="shared" si="0"/>
        <v>4.6040000000000001</v>
      </c>
      <c r="F14" s="8">
        <v>7.6159999999999997</v>
      </c>
      <c r="G14" s="8">
        <v>251.66447053017126</v>
      </c>
      <c r="H14" s="8">
        <v>113.38938368999999</v>
      </c>
      <c r="I14" s="10">
        <f>'[1]Tabla de Datos Calidad de Gas '!F82/238.8459</f>
        <v>37.427136073928835</v>
      </c>
      <c r="J14" s="7">
        <v>47.230289965582379</v>
      </c>
      <c r="K14" s="7">
        <v>2.0230320830000004</v>
      </c>
    </row>
    <row r="15" spans="1:13" ht="12" customHeight="1" x14ac:dyDescent="0.25">
      <c r="A15" s="14">
        <v>41952</v>
      </c>
      <c r="B15" s="12">
        <v>87.975999999999999</v>
      </c>
      <c r="C15" s="8">
        <v>0.216</v>
      </c>
      <c r="D15" s="8">
        <v>4.2990000000000004</v>
      </c>
      <c r="E15" s="10">
        <f t="shared" si="0"/>
        <v>4.5150000000000006</v>
      </c>
      <c r="F15" s="8">
        <v>7.3010000000000002</v>
      </c>
      <c r="G15" s="8">
        <v>248.85843353155752</v>
      </c>
      <c r="H15" s="8">
        <v>127.07951786999999</v>
      </c>
      <c r="I15" s="10">
        <f>'[1]Tabla de Datos Calidad de Gas '!F83/238.8459</f>
        <v>37.328361089723543</v>
      </c>
      <c r="J15" s="7">
        <v>47.162757375043377</v>
      </c>
      <c r="K15" s="7">
        <v>1.8306279290000003</v>
      </c>
    </row>
    <row r="16" spans="1:13" ht="12" customHeight="1" x14ac:dyDescent="0.25">
      <c r="A16" s="14">
        <v>41953</v>
      </c>
      <c r="B16" s="12">
        <v>88.147000000000006</v>
      </c>
      <c r="C16" s="8">
        <v>0.22</v>
      </c>
      <c r="D16" s="8">
        <v>4.3940000000000001</v>
      </c>
      <c r="E16" s="10">
        <f t="shared" si="0"/>
        <v>4.6139999999999999</v>
      </c>
      <c r="F16" s="8">
        <v>7.1550000000000002</v>
      </c>
      <c r="G16" s="8">
        <v>249.00836468566797</v>
      </c>
      <c r="H16" s="8">
        <v>158.22494154</v>
      </c>
      <c r="I16" s="10">
        <f>'[1]Tabla de Datos Calidad de Gas '!F84/238.8459</f>
        <v>37.316725972687827</v>
      </c>
      <c r="J16" s="7">
        <v>47.163493503732539</v>
      </c>
      <c r="K16" s="7">
        <v>1.8822145500000003</v>
      </c>
    </row>
    <row r="17" spans="1:11" ht="12" customHeight="1" x14ac:dyDescent="0.25">
      <c r="A17" s="14">
        <v>41954</v>
      </c>
      <c r="B17" s="12">
        <v>88.274000000000001</v>
      </c>
      <c r="C17" s="8">
        <v>0.24</v>
      </c>
      <c r="D17" s="8">
        <v>5.2270000000000003</v>
      </c>
      <c r="E17" s="10">
        <f t="shared" si="0"/>
        <v>5.4670000000000005</v>
      </c>
      <c r="F17" s="8">
        <v>7.173</v>
      </c>
      <c r="G17" s="8">
        <v>250.56157688707881</v>
      </c>
      <c r="H17" s="8">
        <v>176.84440820999998</v>
      </c>
      <c r="I17" s="10">
        <f>'[1]Tabla de Datos Calidad de Gas '!F85/238.8459</f>
        <v>37.199026652749737</v>
      </c>
      <c r="J17" s="7">
        <v>46.90920252327993</v>
      </c>
      <c r="K17" s="7">
        <v>1.512742805</v>
      </c>
    </row>
    <row r="18" spans="1:11" ht="12" customHeight="1" x14ac:dyDescent="0.25">
      <c r="A18" s="14">
        <v>41955</v>
      </c>
      <c r="B18" s="12">
        <v>87.858000000000004</v>
      </c>
      <c r="C18" s="8">
        <v>0.222</v>
      </c>
      <c r="D18" s="8">
        <v>5.1189999999999998</v>
      </c>
      <c r="E18" s="10">
        <f t="shared" si="0"/>
        <v>5.3410000000000002</v>
      </c>
      <c r="F18" s="8">
        <v>7.3440000000000003</v>
      </c>
      <c r="G18" s="8">
        <v>253.29759951604188</v>
      </c>
      <c r="H18" s="8">
        <v>176.84440820999998</v>
      </c>
      <c r="I18" s="10">
        <f>'[1]Tabla de Datos Calidad de Gas '!F86/238.8459</f>
        <v>37.004386510298062</v>
      </c>
      <c r="J18" s="7">
        <v>46.631879449165297</v>
      </c>
      <c r="K18" s="7">
        <v>1.512742805</v>
      </c>
    </row>
    <row r="19" spans="1:11" ht="12" customHeight="1" x14ac:dyDescent="0.25">
      <c r="A19" s="14">
        <v>41956</v>
      </c>
      <c r="B19" s="12">
        <v>89.92</v>
      </c>
      <c r="C19" s="8">
        <v>0.33100000000000002</v>
      </c>
      <c r="D19" s="8">
        <v>3.8079999999999998</v>
      </c>
      <c r="E19" s="10">
        <f t="shared" si="0"/>
        <v>4.1390000000000002</v>
      </c>
      <c r="F19" s="8">
        <v>6.5350000000000001</v>
      </c>
      <c r="G19" s="8">
        <v>254.45440966992669</v>
      </c>
      <c r="H19" s="8">
        <v>185.36205896999999</v>
      </c>
      <c r="I19" s="10">
        <f>'[1]Tabla de Datos Calidad de Gas '!F87/238.8459</f>
        <v>37.110601437998305</v>
      </c>
      <c r="J19" s="7">
        <v>47.171995568941909</v>
      </c>
      <c r="K19" s="7">
        <v>1.5308678340000001</v>
      </c>
    </row>
    <row r="20" spans="1:11" ht="12" customHeight="1" x14ac:dyDescent="0.25">
      <c r="A20" s="14">
        <v>41957</v>
      </c>
      <c r="B20" s="12">
        <v>89.599000000000004</v>
      </c>
      <c r="C20" s="8">
        <v>0.32100000000000001</v>
      </c>
      <c r="D20" s="8">
        <v>4.3330000000000002</v>
      </c>
      <c r="E20" s="10">
        <f t="shared" si="0"/>
        <v>4.6539999999999999</v>
      </c>
      <c r="F20" s="8">
        <v>6.6980000000000004</v>
      </c>
      <c r="G20" s="8">
        <v>255.02249212919651</v>
      </c>
      <c r="H20" s="8">
        <v>192.12607574999998</v>
      </c>
      <c r="I20" s="10">
        <f>'[1]Tabla de Datos Calidad de Gas '!F88/238.8459</f>
        <v>37.170887170347072</v>
      </c>
      <c r="J20" s="7">
        <v>47.11483499328223</v>
      </c>
      <c r="K20" s="7">
        <v>1.496012009</v>
      </c>
    </row>
    <row r="21" spans="1:11" ht="12" customHeight="1" x14ac:dyDescent="0.25">
      <c r="A21" s="14">
        <v>41958</v>
      </c>
      <c r="B21" s="12"/>
      <c r="C21" s="8"/>
      <c r="D21" s="8"/>
      <c r="E21" s="8"/>
      <c r="F21" s="8"/>
      <c r="G21" s="8"/>
      <c r="H21" s="8">
        <v>164.81948949</v>
      </c>
      <c r="I21" s="8"/>
      <c r="J21" s="7"/>
      <c r="K21" s="8">
        <v>1.5308678340000001</v>
      </c>
    </row>
    <row r="22" spans="1:11" ht="12" customHeight="1" x14ac:dyDescent="0.25">
      <c r="A22" s="14">
        <v>41959</v>
      </c>
      <c r="B22" s="12"/>
      <c r="C22" s="8"/>
      <c r="D22" s="8"/>
      <c r="E22" s="8"/>
      <c r="F22" s="8"/>
      <c r="G22" s="8"/>
      <c r="H22" s="8">
        <v>126.99846755999999</v>
      </c>
      <c r="I22" s="8"/>
      <c r="J22" s="7"/>
      <c r="K22" s="8">
        <v>1.337069447</v>
      </c>
    </row>
    <row r="23" spans="1:11" ht="12" customHeight="1" x14ac:dyDescent="0.25">
      <c r="A23" s="14">
        <v>41960</v>
      </c>
      <c r="B23" s="12"/>
      <c r="C23" s="8"/>
      <c r="D23" s="8"/>
      <c r="E23" s="8"/>
      <c r="F23" s="8"/>
      <c r="G23" s="8"/>
      <c r="H23" s="8">
        <v>167.57520002999999</v>
      </c>
      <c r="I23" s="8"/>
      <c r="J23" s="7"/>
      <c r="K23" s="8">
        <v>1.1613960889999999</v>
      </c>
    </row>
    <row r="24" spans="1:11" ht="12" customHeight="1" x14ac:dyDescent="0.25">
      <c r="A24" s="14">
        <v>41961</v>
      </c>
      <c r="B24" s="12"/>
      <c r="C24" s="8"/>
      <c r="D24" s="8"/>
      <c r="E24" s="8"/>
      <c r="F24" s="8"/>
      <c r="G24" s="8"/>
      <c r="H24" s="8">
        <v>109.29265893</v>
      </c>
      <c r="I24" s="8"/>
      <c r="J24" s="7"/>
      <c r="K24" s="8">
        <v>1.231107739</v>
      </c>
    </row>
    <row r="25" spans="1:11" ht="12" customHeight="1" x14ac:dyDescent="0.25">
      <c r="A25" s="14">
        <v>41962</v>
      </c>
      <c r="B25" s="12"/>
      <c r="C25" s="8"/>
      <c r="D25" s="8"/>
      <c r="E25" s="8"/>
      <c r="F25" s="8"/>
      <c r="G25" s="8"/>
      <c r="H25" s="8">
        <v>126.99846755999999</v>
      </c>
      <c r="I25" s="8"/>
      <c r="J25" s="7"/>
      <c r="K25" s="7">
        <v>1.337069447</v>
      </c>
    </row>
    <row r="26" spans="1:11" ht="12" customHeight="1" x14ac:dyDescent="0.25">
      <c r="A26" s="14">
        <v>41963</v>
      </c>
      <c r="B26" s="12"/>
      <c r="C26" s="8"/>
      <c r="D26" s="8"/>
      <c r="E26" s="8"/>
      <c r="F26" s="8"/>
      <c r="G26" s="8"/>
      <c r="H26" s="8">
        <v>60.03617508</v>
      </c>
      <c r="I26" s="8"/>
      <c r="J26" s="7"/>
      <c r="K26" s="7">
        <v>0.95086690600000012</v>
      </c>
    </row>
    <row r="27" spans="1:11" ht="12" customHeight="1" x14ac:dyDescent="0.25">
      <c r="A27" s="14">
        <v>41964</v>
      </c>
      <c r="B27" s="12"/>
      <c r="C27" s="8"/>
      <c r="D27" s="8"/>
      <c r="E27" s="8"/>
      <c r="F27" s="8"/>
      <c r="G27" s="8"/>
      <c r="H27" s="8">
        <v>68.133837869999994</v>
      </c>
      <c r="I27" s="8"/>
      <c r="J27" s="7"/>
      <c r="K27" s="7">
        <v>1.0024535270000001</v>
      </c>
    </row>
    <row r="28" spans="1:11" ht="12" customHeight="1" x14ac:dyDescent="0.25">
      <c r="A28" s="14">
        <v>41965</v>
      </c>
      <c r="B28" s="12"/>
      <c r="C28" s="8"/>
      <c r="D28" s="8"/>
      <c r="E28" s="8"/>
      <c r="F28" s="8"/>
      <c r="G28" s="8"/>
      <c r="H28" s="8">
        <v>52.18166321999999</v>
      </c>
      <c r="I28" s="8"/>
      <c r="J28" s="7"/>
      <c r="K28" s="7">
        <v>1.14327106</v>
      </c>
    </row>
    <row r="29" spans="1:11" ht="12" customHeight="1" x14ac:dyDescent="0.25">
      <c r="A29" s="14">
        <v>41966</v>
      </c>
      <c r="B29" s="12"/>
      <c r="C29" s="8"/>
      <c r="D29" s="8"/>
      <c r="E29" s="8"/>
      <c r="F29" s="8"/>
      <c r="G29" s="8"/>
      <c r="H29" s="8">
        <v>60.29</v>
      </c>
      <c r="I29" s="8"/>
      <c r="J29" s="7"/>
      <c r="K29" s="7">
        <v>9.34</v>
      </c>
    </row>
    <row r="30" spans="1:11" ht="12" customHeight="1" x14ac:dyDescent="0.25">
      <c r="A30" s="14">
        <v>41967</v>
      </c>
      <c r="B30" s="12"/>
      <c r="C30" s="8"/>
      <c r="D30" s="8"/>
      <c r="E30" s="8"/>
      <c r="F30" s="8"/>
      <c r="G30" s="8"/>
      <c r="H30" s="8">
        <v>56.359684061897276</v>
      </c>
      <c r="I30" s="8"/>
      <c r="J30" s="7"/>
      <c r="K30" s="7">
        <v>1.337325474645078</v>
      </c>
    </row>
    <row r="31" spans="1:11" ht="12" customHeight="1" x14ac:dyDescent="0.25">
      <c r="A31" s="14">
        <v>41968</v>
      </c>
      <c r="B31" s="12"/>
      <c r="C31" s="8"/>
      <c r="D31" s="8"/>
      <c r="E31" s="8"/>
      <c r="F31" s="8"/>
      <c r="G31" s="8"/>
      <c r="H31" s="8">
        <v>70.470476294471709</v>
      </c>
      <c r="I31" s="8"/>
      <c r="J31" s="7"/>
      <c r="K31" s="7">
        <v>1.724446148928638</v>
      </c>
    </row>
    <row r="32" spans="1:11" ht="12" customHeight="1" x14ac:dyDescent="0.25">
      <c r="A32" s="14">
        <v>41969</v>
      </c>
      <c r="B32" s="12"/>
      <c r="C32" s="8"/>
      <c r="D32" s="8"/>
      <c r="E32" s="8"/>
      <c r="F32" s="8"/>
      <c r="G32" s="8"/>
      <c r="H32" s="8">
        <v>135.76421616833534</v>
      </c>
      <c r="I32" s="8"/>
      <c r="J32" s="7"/>
      <c r="K32" s="7">
        <v>1.1437652621574406</v>
      </c>
    </row>
    <row r="33" spans="1:11" ht="12" customHeight="1" x14ac:dyDescent="0.25">
      <c r="A33" s="14">
        <v>41970</v>
      </c>
      <c r="B33" s="12"/>
      <c r="C33" s="8"/>
      <c r="D33" s="8"/>
      <c r="E33" s="8"/>
      <c r="F33" s="8"/>
      <c r="G33" s="8"/>
      <c r="H33" s="8">
        <v>157.64285294999999</v>
      </c>
      <c r="I33" s="8"/>
      <c r="J33" s="7"/>
      <c r="K33" s="7">
        <v>0.81004937300000002</v>
      </c>
    </row>
    <row r="34" spans="1:11" ht="12" customHeight="1" x14ac:dyDescent="0.25">
      <c r="A34" s="14">
        <v>41971</v>
      </c>
      <c r="B34" s="12"/>
      <c r="C34" s="8"/>
      <c r="D34" s="8"/>
      <c r="E34" s="8"/>
      <c r="F34" s="8"/>
      <c r="G34" s="8"/>
      <c r="H34" s="8">
        <v>110.71472345999999</v>
      </c>
      <c r="I34" s="8"/>
      <c r="J34" s="7"/>
      <c r="K34" s="7">
        <v>1.2673577970000001</v>
      </c>
    </row>
    <row r="35" spans="1:11" ht="12" customHeight="1" x14ac:dyDescent="0.25">
      <c r="A35" s="14">
        <v>41972</v>
      </c>
      <c r="B35" s="12"/>
      <c r="C35" s="8"/>
      <c r="D35" s="8"/>
      <c r="E35" s="8"/>
      <c r="F35" s="8"/>
      <c r="G35" s="8"/>
      <c r="H35" s="8">
        <v>96.273031859999989</v>
      </c>
      <c r="I35" s="8"/>
      <c r="J35" s="7"/>
      <c r="K35" s="7">
        <v>1.1613960889999999</v>
      </c>
    </row>
    <row r="36" spans="1:11" ht="12" customHeight="1" x14ac:dyDescent="0.25">
      <c r="A36" s="14">
        <v>41973</v>
      </c>
      <c r="B36" s="12"/>
      <c r="C36" s="8"/>
      <c r="D36" s="8"/>
      <c r="E36" s="8"/>
      <c r="F36" s="8"/>
      <c r="G36" s="8"/>
      <c r="H36" s="8">
        <v>108.79162065</v>
      </c>
      <c r="I36" s="8"/>
      <c r="J36" s="7"/>
      <c r="K36" s="7">
        <v>0.95086690600000012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89.92</v>
      </c>
      <c r="C39" s="35">
        <f t="shared" ref="C39:K39" si="1">MAX(C7:C37)</f>
        <v>0.33100000000000002</v>
      </c>
      <c r="D39" s="35">
        <f t="shared" si="1"/>
        <v>5.3760000000000003</v>
      </c>
      <c r="E39" s="35">
        <f t="shared" si="1"/>
        <v>5.6750000000000007</v>
      </c>
      <c r="F39" s="35">
        <f t="shared" si="1"/>
        <v>8.0470000000000006</v>
      </c>
      <c r="G39" s="35">
        <f t="shared" si="1"/>
        <v>255.02249212919651</v>
      </c>
      <c r="H39" s="35">
        <f>MAX(H7:H37)</f>
        <v>205.73515962000002</v>
      </c>
      <c r="I39" s="35">
        <f t="shared" si="1"/>
        <v>37.572309175078992</v>
      </c>
      <c r="J39" s="35">
        <f t="shared" si="1"/>
        <v>47.499797384030813</v>
      </c>
      <c r="K39" s="35">
        <f t="shared" si="1"/>
        <v>9.34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C3" sqref="C3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41944</v>
      </c>
      <c r="B7" s="11">
        <v>87.489000000000004</v>
      </c>
      <c r="C7" s="10">
        <v>0.217</v>
      </c>
      <c r="D7" s="10">
        <v>3</v>
      </c>
      <c r="E7" s="10">
        <f>C7+D7</f>
        <v>3.2170000000000001</v>
      </c>
      <c r="F7" s="10">
        <v>6.6929999999999996</v>
      </c>
      <c r="G7" s="10">
        <v>248.86885302139603</v>
      </c>
      <c r="H7" s="10">
        <v>156.05131958999999</v>
      </c>
      <c r="I7" s="10">
        <f>'[1]Tabla de Datos Calidad de Gas '!F43/238.8459</f>
        <v>37.240760674560455</v>
      </c>
      <c r="J7" s="10">
        <v>47.33897324280219</v>
      </c>
      <c r="K7" s="10">
        <v>0.28163506600000004</v>
      </c>
    </row>
    <row r="8" spans="1:13" ht="12" customHeight="1" x14ac:dyDescent="0.25">
      <c r="A8" s="14">
        <v>41945</v>
      </c>
      <c r="B8" s="12">
        <v>85.072999999999993</v>
      </c>
      <c r="C8" s="8">
        <v>8.3000000000000004E-2</v>
      </c>
      <c r="D8" s="7">
        <v>2.7360000000000002</v>
      </c>
      <c r="E8" s="10">
        <f t="shared" ref="E8:E20" si="0">C8+D8</f>
        <v>2.8190000000000004</v>
      </c>
      <c r="F8" s="8">
        <v>6.5330000000000004</v>
      </c>
      <c r="G8" s="8">
        <v>246.4319602400636</v>
      </c>
      <c r="H8" s="8">
        <v>159.55858755</v>
      </c>
      <c r="I8" s="10">
        <f>'[1]Tabla de Datos Calidad de Gas '!F44/238.8459</f>
        <v>37.138519020004111</v>
      </c>
      <c r="J8" s="7">
        <v>47.349996776002676</v>
      </c>
      <c r="K8" s="10">
        <v>0.42245259899999998</v>
      </c>
    </row>
    <row r="9" spans="1:13" ht="12" customHeight="1" x14ac:dyDescent="0.25">
      <c r="A9" s="14">
        <v>41946</v>
      </c>
      <c r="B9" s="12">
        <v>87.138000000000005</v>
      </c>
      <c r="C9" s="8">
        <v>0.2</v>
      </c>
      <c r="D9" s="7">
        <v>3.3660000000000001</v>
      </c>
      <c r="E9" s="10">
        <f t="shared" si="0"/>
        <v>3.5660000000000003</v>
      </c>
      <c r="F9" s="8">
        <v>6.851</v>
      </c>
      <c r="G9" s="8">
        <v>246.90683500002899</v>
      </c>
      <c r="H9" s="8">
        <v>174.67078626</v>
      </c>
      <c r="I9" s="10">
        <f>'[1]Tabla de Datos Calidad de Gas '!F45/238.8459</f>
        <v>37.282716596768047</v>
      </c>
      <c r="J9" s="7">
        <v>47.393837591510298</v>
      </c>
      <c r="K9" s="10">
        <v>8.7836679000000001E-2</v>
      </c>
    </row>
    <row r="10" spans="1:13" ht="12" customHeight="1" x14ac:dyDescent="0.25">
      <c r="A10" s="14">
        <v>41947</v>
      </c>
      <c r="B10" s="12">
        <v>86.561000000000007</v>
      </c>
      <c r="C10" s="8">
        <v>0.161</v>
      </c>
      <c r="D10" s="7">
        <v>3.6859999999999999</v>
      </c>
      <c r="E10" s="10">
        <f t="shared" si="0"/>
        <v>3.847</v>
      </c>
      <c r="F10" s="8">
        <v>7.1470000000000002</v>
      </c>
      <c r="G10" s="8">
        <v>248.06513485101846</v>
      </c>
      <c r="H10" s="8">
        <v>165.57104691000001</v>
      </c>
      <c r="I10" s="10">
        <f>'[1]Tabla de Datos Calidad de Gas '!F46/238.8459</f>
        <v>37.02303870403469</v>
      </c>
      <c r="J10" s="7">
        <v>46.994678983025182</v>
      </c>
      <c r="K10" s="10">
        <v>0.28163506600000004</v>
      </c>
    </row>
    <row r="11" spans="1:13" ht="12" customHeight="1" x14ac:dyDescent="0.25">
      <c r="A11" s="14">
        <v>41948</v>
      </c>
      <c r="B11" s="12">
        <v>86.956000000000003</v>
      </c>
      <c r="C11" s="8">
        <v>0.16</v>
      </c>
      <c r="D11" s="7">
        <v>3.367</v>
      </c>
      <c r="E11" s="10">
        <f t="shared" si="0"/>
        <v>3.5270000000000001</v>
      </c>
      <c r="F11" s="8">
        <v>7.0579999999999998</v>
      </c>
      <c r="G11" s="8">
        <v>249.11874607058758</v>
      </c>
      <c r="H11" s="8">
        <v>168.49622628</v>
      </c>
      <c r="I11" s="10">
        <f>'[1]Tabla de Datos Calidad de Gas '!F47/238.8459</f>
        <v>37.073874828916885</v>
      </c>
      <c r="J11" s="7">
        <v>47.204317325438666</v>
      </c>
      <c r="K11" s="7">
        <v>0.175673358</v>
      </c>
    </row>
    <row r="12" spans="1:13" ht="12" customHeight="1" x14ac:dyDescent="0.25">
      <c r="A12" s="14">
        <v>41949</v>
      </c>
      <c r="B12" s="12">
        <v>87.834000000000003</v>
      </c>
      <c r="C12" s="8">
        <v>0.20200000000000001</v>
      </c>
      <c r="D12" s="7">
        <v>3.1120000000000001</v>
      </c>
      <c r="E12" s="10">
        <f t="shared" si="0"/>
        <v>3.3140000000000001</v>
      </c>
      <c r="F12" s="8">
        <v>6.8419999999999996</v>
      </c>
      <c r="G12" s="8">
        <v>249.59772901492167</v>
      </c>
      <c r="H12" s="8">
        <v>181.02218327999998</v>
      </c>
      <c r="I12" s="10">
        <f>'[1]Tabla de Datos Calidad de Gas '!F48/238.8459</f>
        <v>36.904363859710379</v>
      </c>
      <c r="J12" s="7">
        <v>47.08706400874447</v>
      </c>
      <c r="K12" s="7">
        <v>8.7836679000000001E-2</v>
      </c>
    </row>
    <row r="13" spans="1:13" ht="12" customHeight="1" x14ac:dyDescent="0.25">
      <c r="A13" s="14">
        <v>41950</v>
      </c>
      <c r="B13" s="12">
        <v>86.730999999999995</v>
      </c>
      <c r="C13" s="8">
        <v>0.17499999999999999</v>
      </c>
      <c r="D13" s="8">
        <v>3.5369999999999999</v>
      </c>
      <c r="E13" s="10">
        <f t="shared" si="0"/>
        <v>3.7119999999999997</v>
      </c>
      <c r="F13" s="8">
        <v>7.0759999999999996</v>
      </c>
      <c r="G13" s="8">
        <v>251.21573345469045</v>
      </c>
      <c r="H13" s="8">
        <v>105.45382151999999</v>
      </c>
      <c r="I13" s="10">
        <f>'[1]Tabla de Datos Calidad de Gas '!F49/238.8459</f>
        <v>36.877442736090508</v>
      </c>
      <c r="J13" s="7">
        <v>46.988120482178999</v>
      </c>
      <c r="K13" s="7">
        <v>0.19379838699999999</v>
      </c>
    </row>
    <row r="14" spans="1:13" ht="12" customHeight="1" x14ac:dyDescent="0.25">
      <c r="A14" s="14">
        <v>41951</v>
      </c>
      <c r="B14" s="12">
        <v>86.602999999999994</v>
      </c>
      <c r="C14" s="8">
        <v>0.193</v>
      </c>
      <c r="D14" s="8">
        <v>3.9049999999999998</v>
      </c>
      <c r="E14" s="10">
        <f t="shared" si="0"/>
        <v>4.0979999999999999</v>
      </c>
      <c r="F14" s="8">
        <v>6.6310000000000002</v>
      </c>
      <c r="G14" s="8">
        <v>250.84879656215364</v>
      </c>
      <c r="H14" s="7">
        <v>98.358235289999996</v>
      </c>
      <c r="I14" s="10">
        <f>'[1]Tabla de Datos Calidad de Gas '!F50/238.8459</f>
        <v>36.899490424579191</v>
      </c>
      <c r="J14" s="7">
        <v>46.871473139458367</v>
      </c>
      <c r="K14" s="7">
        <v>0.38759677399999998</v>
      </c>
    </row>
    <row r="15" spans="1:13" ht="12" customHeight="1" x14ac:dyDescent="0.25">
      <c r="A15" s="14">
        <v>41952</v>
      </c>
      <c r="B15" s="12">
        <v>86.941000000000003</v>
      </c>
      <c r="C15" s="8">
        <v>0.14899999999999999</v>
      </c>
      <c r="D15" s="8">
        <v>3.891</v>
      </c>
      <c r="E15" s="10">
        <f t="shared" si="0"/>
        <v>4.04</v>
      </c>
      <c r="F15" s="8">
        <v>6.8070000000000004</v>
      </c>
      <c r="G15" s="8">
        <v>248.2077207050433</v>
      </c>
      <c r="H15" s="8">
        <v>115.14301767000001</v>
      </c>
      <c r="I15" s="10">
        <f>'[1]Tabla de Datos Calidad de Gas '!F51/238.8459</f>
        <v>36.695107598665082</v>
      </c>
      <c r="J15" s="7">
        <v>46.737966295461675</v>
      </c>
      <c r="K15" s="7">
        <v>0.42245259899999998</v>
      </c>
    </row>
    <row r="16" spans="1:13" ht="12" customHeight="1" x14ac:dyDescent="0.25">
      <c r="A16" s="14">
        <v>41953</v>
      </c>
      <c r="B16" s="12">
        <v>87.125</v>
      </c>
      <c r="C16" s="8">
        <v>0.16</v>
      </c>
      <c r="D16" s="8">
        <v>3.855</v>
      </c>
      <c r="E16" s="10">
        <f t="shared" si="0"/>
        <v>4.0149999999999997</v>
      </c>
      <c r="F16" s="8">
        <v>6.7359999999999998</v>
      </c>
      <c r="G16" s="8">
        <v>248.17546815885734</v>
      </c>
      <c r="H16" s="8">
        <v>131.50781207999998</v>
      </c>
      <c r="I16" s="10">
        <f>'[1]Tabla de Datos Calidad de Gas '!F52/238.8459</f>
        <v>36.858648191155886</v>
      </c>
      <c r="J16" s="7">
        <v>46.90519311813572</v>
      </c>
      <c r="K16" s="7">
        <v>0.40432756999999997</v>
      </c>
    </row>
    <row r="17" spans="1:11" ht="12" customHeight="1" x14ac:dyDescent="0.25">
      <c r="A17" s="14">
        <v>41954</v>
      </c>
      <c r="B17" s="12">
        <v>86.218000000000004</v>
      </c>
      <c r="C17" s="8">
        <v>0.16</v>
      </c>
      <c r="D17" s="8">
        <v>3.7770000000000001</v>
      </c>
      <c r="E17" s="10">
        <f t="shared" si="0"/>
        <v>3.9370000000000003</v>
      </c>
      <c r="F17" s="8">
        <v>6.49</v>
      </c>
      <c r="G17" s="8">
        <v>250.18498531057406</v>
      </c>
      <c r="H17" s="8">
        <v>160.14804434999999</v>
      </c>
      <c r="I17" s="10">
        <f>'[1]Tabla de Datos Calidad de Gas '!F53/238.8459</f>
        <v>36.815318998567697</v>
      </c>
      <c r="J17" s="7">
        <v>46.806110700461922</v>
      </c>
      <c r="K17" s="7">
        <v>0.241202309</v>
      </c>
    </row>
    <row r="18" spans="1:11" ht="12" customHeight="1" x14ac:dyDescent="0.25">
      <c r="A18" s="14">
        <v>41955</v>
      </c>
      <c r="B18" s="12">
        <v>86.1</v>
      </c>
      <c r="C18" s="8">
        <v>0.127</v>
      </c>
      <c r="D18" s="8">
        <v>4.1230000000000002</v>
      </c>
      <c r="E18" s="10">
        <f t="shared" si="0"/>
        <v>4.25</v>
      </c>
      <c r="F18" s="8">
        <v>6.5629999999999997</v>
      </c>
      <c r="G18" s="8">
        <v>252.92945710354067</v>
      </c>
      <c r="H18" s="8">
        <v>159.39648693000001</v>
      </c>
      <c r="I18" s="10">
        <f>'[1]Tabla de Datos Calidad de Gas '!F54/238.8459</f>
        <v>36.882525511218738</v>
      </c>
      <c r="J18" s="7">
        <v>46.799734490379912</v>
      </c>
      <c r="K18" s="7">
        <v>1.9379838699999998</v>
      </c>
    </row>
    <row r="19" spans="1:11" ht="12" customHeight="1" x14ac:dyDescent="0.25">
      <c r="A19" s="14">
        <v>41956</v>
      </c>
      <c r="B19" s="12">
        <v>88.274000000000001</v>
      </c>
      <c r="C19" s="8">
        <v>0.26</v>
      </c>
      <c r="D19" s="8">
        <v>2.9129999999999998</v>
      </c>
      <c r="E19" s="10">
        <f t="shared" si="0"/>
        <v>3.173</v>
      </c>
      <c r="F19" s="8">
        <v>5.774</v>
      </c>
      <c r="G19" s="8">
        <v>253.46408788482626</v>
      </c>
      <c r="H19" s="8">
        <v>163.65531231</v>
      </c>
      <c r="I19" s="10">
        <f>'[1]Tabla de Datos Calidad de Gas '!F55/238.8459</f>
        <v>36.917962585918367</v>
      </c>
      <c r="J19" s="7">
        <v>47.301575601609507</v>
      </c>
      <c r="K19" s="7">
        <v>4.7543345300000004</v>
      </c>
    </row>
    <row r="20" spans="1:11" ht="12" customHeight="1" x14ac:dyDescent="0.25">
      <c r="A20" s="14">
        <v>41957</v>
      </c>
      <c r="B20" s="12">
        <v>87.787999999999997</v>
      </c>
      <c r="C20" s="8">
        <v>0.189</v>
      </c>
      <c r="D20" s="8">
        <v>3.29</v>
      </c>
      <c r="E20" s="10">
        <f t="shared" si="0"/>
        <v>3.4790000000000001</v>
      </c>
      <c r="F20" s="8">
        <v>6.1029999999999998</v>
      </c>
      <c r="G20" s="8">
        <v>253.85291023451566</v>
      </c>
      <c r="H20" s="8">
        <v>147.37156820999999</v>
      </c>
      <c r="I20" s="10">
        <f>'[1]Tabla de Datos Calidad de Gas '!F56/238.8459</f>
        <v>36.537654613288318</v>
      </c>
      <c r="J20" s="7">
        <v>46.868576311364876</v>
      </c>
      <c r="K20" s="7">
        <v>0.28163506600000004</v>
      </c>
    </row>
    <row r="21" spans="1:11" ht="12" customHeight="1" x14ac:dyDescent="0.25">
      <c r="A21" s="14">
        <v>41958</v>
      </c>
      <c r="B21" s="12"/>
      <c r="C21" s="8"/>
      <c r="D21" s="8"/>
      <c r="E21" s="8"/>
      <c r="F21" s="8"/>
      <c r="G21" s="8"/>
      <c r="H21" s="8">
        <v>142.86222368999998</v>
      </c>
      <c r="I21" s="8"/>
      <c r="J21" s="7"/>
      <c r="K21" s="7">
        <v>0.28163506600000004</v>
      </c>
    </row>
    <row r="22" spans="1:11" ht="12" customHeight="1" x14ac:dyDescent="0.25">
      <c r="A22" s="14">
        <v>41959</v>
      </c>
      <c r="B22" s="12"/>
      <c r="C22" s="8"/>
      <c r="D22" s="8"/>
      <c r="E22" s="8"/>
      <c r="F22" s="8"/>
      <c r="G22" s="8"/>
      <c r="H22" s="8">
        <v>60.537213359999996</v>
      </c>
      <c r="I22" s="8"/>
      <c r="J22" s="7"/>
      <c r="K22" s="7">
        <v>8.7836679000000001E-2</v>
      </c>
    </row>
    <row r="23" spans="1:11" ht="12" customHeight="1" x14ac:dyDescent="0.25">
      <c r="A23" s="14">
        <v>41960</v>
      </c>
      <c r="B23" s="12"/>
      <c r="C23" s="8"/>
      <c r="D23" s="8"/>
      <c r="E23" s="8"/>
      <c r="F23" s="8"/>
      <c r="G23" s="8"/>
      <c r="H23" s="8">
        <v>87.084873989999991</v>
      </c>
      <c r="I23" s="8"/>
      <c r="J23" s="7"/>
      <c r="K23" s="7">
        <v>0.11153864000000001</v>
      </c>
    </row>
    <row r="24" spans="1:11" ht="12" customHeight="1" x14ac:dyDescent="0.25">
      <c r="A24" s="14">
        <v>41961</v>
      </c>
      <c r="B24" s="12"/>
      <c r="C24" s="8"/>
      <c r="D24" s="8"/>
      <c r="E24" s="8"/>
      <c r="F24" s="8"/>
      <c r="G24" s="8"/>
      <c r="H24" s="8">
        <v>82.678684409999988</v>
      </c>
      <c r="I24" s="8"/>
      <c r="J24" s="8"/>
      <c r="K24" s="7">
        <v>8.7836679000000001E-2</v>
      </c>
    </row>
    <row r="25" spans="1:11" ht="12" customHeight="1" x14ac:dyDescent="0.25">
      <c r="A25" s="14">
        <v>41962</v>
      </c>
      <c r="B25" s="12"/>
      <c r="C25" s="8"/>
      <c r="D25" s="8"/>
      <c r="E25" s="8"/>
      <c r="F25" s="8"/>
      <c r="G25" s="8"/>
      <c r="H25" s="8">
        <v>60.537213359999996</v>
      </c>
      <c r="I25" s="8"/>
      <c r="J25" s="8"/>
      <c r="K25" s="7">
        <v>8.7836679000000001E-2</v>
      </c>
    </row>
    <row r="26" spans="1:11" ht="12" customHeight="1" x14ac:dyDescent="0.25">
      <c r="A26" s="14">
        <v>41963</v>
      </c>
      <c r="B26" s="12"/>
      <c r="C26" s="8"/>
      <c r="D26" s="8"/>
      <c r="E26" s="8"/>
      <c r="F26" s="8"/>
      <c r="G26" s="8"/>
      <c r="H26" s="8">
        <v>46.257622380000001</v>
      </c>
      <c r="I26" s="8"/>
      <c r="J26" s="7"/>
      <c r="K26" s="7">
        <v>0.22865421199999997</v>
      </c>
    </row>
    <row r="27" spans="1:11" ht="12" customHeight="1" x14ac:dyDescent="0.25">
      <c r="A27" s="14">
        <v>41964</v>
      </c>
      <c r="B27" s="12"/>
      <c r="C27" s="8"/>
      <c r="D27" s="8"/>
      <c r="E27" s="8"/>
      <c r="F27" s="8"/>
      <c r="G27" s="8"/>
      <c r="H27" s="8">
        <v>51.017486039999994</v>
      </c>
      <c r="I27" s="8"/>
      <c r="J27" s="7"/>
      <c r="K27" s="7">
        <v>6.971165E-2</v>
      </c>
    </row>
    <row r="28" spans="1:11" ht="12" customHeight="1" x14ac:dyDescent="0.25">
      <c r="A28" s="14">
        <v>41965</v>
      </c>
      <c r="B28" s="12"/>
      <c r="C28" s="8"/>
      <c r="D28" s="8"/>
      <c r="E28" s="8"/>
      <c r="F28" s="8"/>
      <c r="G28" s="8"/>
      <c r="H28" s="8">
        <v>39.574655909999997</v>
      </c>
      <c r="I28" s="8"/>
      <c r="J28" s="7"/>
      <c r="K28" s="7">
        <v>8.7836679000000001E-2</v>
      </c>
    </row>
    <row r="29" spans="1:11" ht="12" customHeight="1" x14ac:dyDescent="0.25">
      <c r="A29" s="14">
        <v>41966</v>
      </c>
      <c r="B29" s="12"/>
      <c r="C29" s="8"/>
      <c r="D29" s="8"/>
      <c r="E29" s="8"/>
      <c r="F29" s="8"/>
      <c r="G29" s="8"/>
      <c r="H29" s="8">
        <v>55.07</v>
      </c>
      <c r="I29" s="8"/>
      <c r="J29" s="7"/>
      <c r="K29" s="7">
        <v>0.63</v>
      </c>
    </row>
    <row r="30" spans="1:11" ht="12" customHeight="1" x14ac:dyDescent="0.25">
      <c r="A30" s="14">
        <v>41967</v>
      </c>
      <c r="B30" s="12"/>
      <c r="C30" s="8"/>
      <c r="D30" s="8"/>
      <c r="E30" s="8"/>
      <c r="F30" s="8"/>
      <c r="G30" s="8"/>
      <c r="H30" s="8">
        <v>38.909052994949363</v>
      </c>
      <c r="I30" s="8"/>
      <c r="J30" s="7"/>
      <c r="K30" s="7">
        <v>8.7981944041944982E-2</v>
      </c>
    </row>
    <row r="31" spans="1:11" ht="12" customHeight="1" x14ac:dyDescent="0.25">
      <c r="A31" s="14">
        <v>41968</v>
      </c>
      <c r="B31" s="12"/>
      <c r="C31" s="8"/>
      <c r="D31" s="8"/>
      <c r="E31" s="8"/>
      <c r="F31" s="8"/>
      <c r="G31" s="8"/>
      <c r="H31" s="8">
        <v>52.35188195784761</v>
      </c>
      <c r="I31" s="8"/>
      <c r="J31" s="7"/>
      <c r="K31" s="7">
        <v>8.7981944041944982E-2</v>
      </c>
    </row>
    <row r="32" spans="1:11" ht="12" customHeight="1" x14ac:dyDescent="0.25">
      <c r="A32" s="14">
        <v>41969</v>
      </c>
      <c r="B32" s="12"/>
      <c r="C32" s="8"/>
      <c r="D32" s="8"/>
      <c r="E32" s="8"/>
      <c r="F32" s="8"/>
      <c r="G32" s="8"/>
      <c r="H32" s="8">
        <v>72.641369569290191</v>
      </c>
      <c r="I32" s="8"/>
      <c r="J32" s="7"/>
      <c r="K32" s="7">
        <v>8.7981944041944982E-2</v>
      </c>
    </row>
    <row r="33" spans="1:11" ht="12" customHeight="1" x14ac:dyDescent="0.25">
      <c r="A33" s="14">
        <v>41970</v>
      </c>
      <c r="B33" s="12"/>
      <c r="C33" s="8"/>
      <c r="D33" s="8"/>
      <c r="E33" s="8"/>
      <c r="F33" s="8"/>
      <c r="G33" s="8"/>
      <c r="H33" s="8">
        <v>87.423811650000005</v>
      </c>
      <c r="I33" s="8"/>
      <c r="J33" s="7"/>
      <c r="K33" s="7">
        <v>8.7836679000000001E-2</v>
      </c>
    </row>
    <row r="34" spans="1:11" ht="12" customHeight="1" x14ac:dyDescent="0.25">
      <c r="A34" s="14">
        <v>41971</v>
      </c>
      <c r="B34" s="12"/>
      <c r="C34" s="8"/>
      <c r="D34" s="8"/>
      <c r="E34" s="8"/>
      <c r="F34" s="8"/>
      <c r="G34" s="8"/>
      <c r="H34" s="8">
        <v>84.329163449999996</v>
      </c>
      <c r="I34" s="8"/>
      <c r="J34" s="7"/>
      <c r="K34" s="7">
        <v>8.7836679000000001E-2</v>
      </c>
    </row>
    <row r="35" spans="1:11" ht="12" customHeight="1" x14ac:dyDescent="0.25">
      <c r="A35" s="14">
        <v>41972</v>
      </c>
      <c r="B35" s="12"/>
      <c r="C35" s="8"/>
      <c r="D35" s="8"/>
      <c r="E35" s="8"/>
      <c r="F35" s="8"/>
      <c r="G35" s="8"/>
      <c r="H35" s="8">
        <v>52.100612909999995</v>
      </c>
      <c r="I35" s="8"/>
      <c r="J35" s="7"/>
      <c r="K35" s="7">
        <v>8.7836679000000001E-2</v>
      </c>
    </row>
    <row r="36" spans="1:11" ht="12" customHeight="1" x14ac:dyDescent="0.25">
      <c r="A36" s="14">
        <v>41973</v>
      </c>
      <c r="B36" s="12"/>
      <c r="C36" s="8"/>
      <c r="D36" s="8"/>
      <c r="E36" s="8"/>
      <c r="F36" s="8"/>
      <c r="G36" s="8"/>
      <c r="H36" s="8">
        <v>82.744998299999992</v>
      </c>
      <c r="I36" s="8"/>
      <c r="J36" s="7"/>
      <c r="K36" s="7">
        <v>8.7836679000000001E-2</v>
      </c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1">MIN(B7:B37)</f>
        <v>85.072999999999993</v>
      </c>
      <c r="C39" s="35">
        <f t="shared" si="1"/>
        <v>8.3000000000000004E-2</v>
      </c>
      <c r="D39" s="35">
        <f t="shared" si="1"/>
        <v>2.7360000000000002</v>
      </c>
      <c r="E39" s="35">
        <f t="shared" si="1"/>
        <v>2.8190000000000004</v>
      </c>
      <c r="F39" s="35">
        <f t="shared" si="1"/>
        <v>5.774</v>
      </c>
      <c r="G39" s="35">
        <f t="shared" si="1"/>
        <v>246.4319602400636</v>
      </c>
      <c r="H39" s="35">
        <f t="shared" si="1"/>
        <v>38.909052994949363</v>
      </c>
      <c r="I39" s="35">
        <f t="shared" si="1"/>
        <v>36.537654613288318</v>
      </c>
      <c r="J39" s="35">
        <f t="shared" si="1"/>
        <v>46.737966295461675</v>
      </c>
      <c r="K39" s="35">
        <f t="shared" si="1"/>
        <v>6.971165E-2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2012-06-06T22:59:24Z</cp:lastPrinted>
  <dcterms:created xsi:type="dcterms:W3CDTF">2012-05-21T15:11:37Z</dcterms:created>
  <dcterms:modified xsi:type="dcterms:W3CDTF">2015-05-28T20:30:50Z</dcterms:modified>
</cp:coreProperties>
</file>