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3\01-2013\"/>
    </mc:Choice>
  </mc:AlternateContent>
  <bookViews>
    <workbookView xWindow="0" yWindow="0" windowWidth="20490" windowHeight="7755"/>
  </bookViews>
  <sheets>
    <sheet name="Enero 2013" sheetId="1" r:id="rId1"/>
  </sheets>
  <definedNames>
    <definedName name="_xlnm.Print_Area" localSheetId="0">'Enero 2013'!$A$1:$V$43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F11" i="1"/>
  <c r="G11" i="1"/>
  <c r="H11" i="1"/>
  <c r="R11" i="1"/>
  <c r="U11" i="1"/>
  <c r="C12" i="1"/>
  <c r="F12" i="1"/>
  <c r="G12" i="1"/>
  <c r="H12" i="1"/>
  <c r="R12" i="1"/>
  <c r="U12" i="1"/>
  <c r="C13" i="1"/>
  <c r="F13" i="1"/>
  <c r="G13" i="1"/>
  <c r="H13" i="1"/>
  <c r="R13" i="1"/>
  <c r="U13" i="1"/>
  <c r="C14" i="1"/>
  <c r="F14" i="1"/>
  <c r="G14" i="1"/>
  <c r="H14" i="1"/>
  <c r="R14" i="1"/>
  <c r="U14" i="1"/>
  <c r="C15" i="1"/>
  <c r="F15" i="1"/>
  <c r="G15" i="1"/>
  <c r="H15" i="1"/>
  <c r="R15" i="1"/>
  <c r="U15" i="1"/>
  <c r="C16" i="1"/>
  <c r="F16" i="1"/>
  <c r="G16" i="1"/>
  <c r="H16" i="1"/>
  <c r="R16" i="1"/>
  <c r="U16" i="1"/>
  <c r="C17" i="1"/>
  <c r="F17" i="1"/>
  <c r="G17" i="1"/>
  <c r="H17" i="1"/>
  <c r="R17" i="1"/>
  <c r="U17" i="1"/>
  <c r="C18" i="1"/>
  <c r="F18" i="1"/>
  <c r="G18" i="1"/>
  <c r="H18" i="1"/>
  <c r="R18" i="1"/>
  <c r="U18" i="1"/>
  <c r="C19" i="1"/>
  <c r="F19" i="1"/>
  <c r="G19" i="1"/>
  <c r="H19" i="1"/>
  <c r="R19" i="1"/>
  <c r="U19" i="1"/>
  <c r="C20" i="1"/>
  <c r="F20" i="1"/>
  <c r="G20" i="1"/>
  <c r="H20" i="1"/>
  <c r="R20" i="1"/>
  <c r="U20" i="1"/>
  <c r="C21" i="1"/>
  <c r="F21" i="1"/>
  <c r="G21" i="1"/>
  <c r="H21" i="1"/>
  <c r="R21" i="1"/>
  <c r="U21" i="1"/>
  <c r="C22" i="1"/>
  <c r="F22" i="1"/>
  <c r="G22" i="1"/>
  <c r="H22" i="1"/>
  <c r="R22" i="1"/>
  <c r="U22" i="1"/>
  <c r="C23" i="1"/>
  <c r="F23" i="1"/>
  <c r="G23" i="1"/>
  <c r="H23" i="1"/>
  <c r="R23" i="1"/>
  <c r="U23" i="1"/>
  <c r="C24" i="1"/>
  <c r="F24" i="1"/>
  <c r="G24" i="1"/>
  <c r="H24" i="1"/>
  <c r="R24" i="1"/>
  <c r="U24" i="1"/>
  <c r="C25" i="1"/>
  <c r="F25" i="1"/>
  <c r="G25" i="1"/>
  <c r="H25" i="1"/>
  <c r="R25" i="1"/>
  <c r="U25" i="1"/>
  <c r="C26" i="1"/>
  <c r="F26" i="1"/>
  <c r="G26" i="1"/>
  <c r="H26" i="1"/>
  <c r="R26" i="1"/>
  <c r="U26" i="1"/>
  <c r="C27" i="1"/>
  <c r="F27" i="1"/>
  <c r="G27" i="1"/>
  <c r="H27" i="1"/>
  <c r="R27" i="1"/>
  <c r="U27" i="1"/>
  <c r="C28" i="1"/>
  <c r="F28" i="1"/>
  <c r="G28" i="1"/>
  <c r="H28" i="1"/>
  <c r="R28" i="1"/>
  <c r="U28" i="1"/>
  <c r="C29" i="1"/>
  <c r="F29" i="1"/>
  <c r="G29" i="1"/>
  <c r="H29" i="1"/>
  <c r="R29" i="1"/>
  <c r="U29" i="1"/>
  <c r="C30" i="1"/>
  <c r="F30" i="1"/>
  <c r="G30" i="1"/>
  <c r="H30" i="1"/>
  <c r="R30" i="1"/>
  <c r="U30" i="1"/>
  <c r="C31" i="1"/>
  <c r="F31" i="1"/>
  <c r="G31" i="1"/>
  <c r="H31" i="1"/>
  <c r="R31" i="1"/>
  <c r="U31" i="1"/>
  <c r="C32" i="1"/>
  <c r="F32" i="1"/>
  <c r="G32" i="1"/>
  <c r="H32" i="1"/>
  <c r="R32" i="1"/>
  <c r="U32" i="1"/>
  <c r="C33" i="1"/>
  <c r="F33" i="1"/>
  <c r="G33" i="1"/>
  <c r="H33" i="1"/>
  <c r="R33" i="1"/>
  <c r="U33" i="1"/>
  <c r="C34" i="1"/>
  <c r="R34" i="1" s="1"/>
  <c r="F34" i="1"/>
  <c r="G34" i="1"/>
  <c r="H34" i="1"/>
  <c r="U34" i="1"/>
  <c r="C35" i="1"/>
  <c r="F35" i="1"/>
  <c r="G35" i="1"/>
  <c r="H35" i="1"/>
  <c r="R35" i="1"/>
  <c r="U35" i="1"/>
  <c r="C36" i="1"/>
  <c r="F36" i="1"/>
  <c r="G36" i="1"/>
  <c r="H36" i="1"/>
  <c r="R36" i="1"/>
  <c r="U36" i="1"/>
  <c r="C37" i="1"/>
  <c r="F37" i="1"/>
  <c r="G37" i="1"/>
  <c r="H37" i="1"/>
  <c r="R37" i="1"/>
  <c r="U37" i="1"/>
  <c r="C38" i="1"/>
  <c r="F38" i="1"/>
  <c r="G38" i="1"/>
  <c r="H38" i="1"/>
  <c r="R38" i="1"/>
  <c r="U38" i="1"/>
  <c r="C39" i="1"/>
  <c r="F39" i="1"/>
  <c r="G39" i="1"/>
  <c r="H39" i="1"/>
  <c r="R39" i="1"/>
  <c r="U39" i="1"/>
  <c r="C40" i="1"/>
  <c r="F40" i="1"/>
  <c r="G40" i="1"/>
  <c r="H40" i="1"/>
  <c r="R40" i="1"/>
  <c r="U40" i="1"/>
  <c r="C41" i="1"/>
  <c r="F41" i="1"/>
  <c r="G41" i="1"/>
  <c r="H41" i="1"/>
  <c r="R41" i="1"/>
  <c r="U41" i="1"/>
</calcChain>
</file>

<file path=xl/sharedStrings.xml><?xml version="1.0" encoding="utf-8"?>
<sst xmlns="http://schemas.openxmlformats.org/spreadsheetml/2006/main" count="33" uniqueCount="33">
  <si>
    <t>ETANO</t>
  </si>
  <si>
    <t>CO2</t>
  </si>
  <si>
    <t>METANO</t>
  </si>
  <si>
    <t>N2</t>
  </si>
  <si>
    <t>N-PENTANO</t>
  </si>
  <si>
    <t>I-PENTANO</t>
  </si>
  <si>
    <t>N-BUTANO</t>
  </si>
  <si>
    <t>I-BUTANO</t>
  </si>
  <si>
    <t>PROPANO+</t>
  </si>
  <si>
    <t>C8 (4 %)</t>
  </si>
  <si>
    <t>C7 (28%)</t>
  </si>
  <si>
    <t>C6 (68%)</t>
  </si>
  <si>
    <t>C6 +</t>
  </si>
  <si>
    <t>MJ/m3</t>
  </si>
  <si>
    <t>kcal/m3</t>
  </si>
  <si>
    <t>Temperatura de Rocio de Hidrocarburos K</t>
  </si>
  <si>
    <t>N2+ CO2 (%)*</t>
  </si>
  <si>
    <t>H2O mg/m3</t>
  </si>
  <si>
    <t>H2S  (mg/m3)</t>
  </si>
  <si>
    <t>Indice de Wobbe  @ 101.325 KPa y 288.15 K</t>
  </si>
  <si>
    <t>COMPOSICION    %  MOL = % VOLUMEN</t>
  </si>
  <si>
    <t>GRAVEDAD ESPECIFICA</t>
  </si>
  <si>
    <t>PODER CALORIFICO @ 101.325 KPa y 288.15 K</t>
  </si>
  <si>
    <t>PODER CALORIFICO @ 98.0665 KPa y 293.15 K</t>
  </si>
  <si>
    <t>DIA</t>
  </si>
  <si>
    <t xml:space="preserve">DE: </t>
  </si>
  <si>
    <t>ENERO</t>
  </si>
  <si>
    <t xml:space="preserve">MES : </t>
  </si>
  <si>
    <t>PALMILLAS</t>
  </si>
  <si>
    <t>PUNTO DE MEDICION  :    TOLUCA</t>
  </si>
  <si>
    <t>ESTUDIO ESTADÍSTICO DE CALIDAD DE GAS</t>
  </si>
  <si>
    <t xml:space="preserve">   Tejas  Gas de Toluca</t>
  </si>
  <si>
    <t>Gasoducto Palmillas - Toluca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</si>
</sst>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4" x14ac:knownFonts="1">
    <font>
      <sz val="11"/>
      <color theme="1"/>
      <name val="Calibri"/>
      <family val="2"/>
      <scheme val="minor"/>
    </font>
    <font>
      <sz val="9"/>
      <name val="MS Sans Serif"/>
      <family val="2"/>
    </font>
    <font>
      <sz val="9"/>
      <color indexed="5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Georgia"/>
      <family val="1"/>
    </font>
    <font>
      <b/>
      <i/>
      <sz val="7"/>
      <name val="Arial"/>
      <family val="2"/>
    </font>
    <font>
      <b/>
      <sz val="14"/>
      <name val="Arial"/>
      <family val="2"/>
    </font>
    <font>
      <b/>
      <sz val="14"/>
      <name val="Georgia"/>
      <family val="1"/>
    </font>
    <font>
      <b/>
      <sz val="12"/>
      <name val="Arial"/>
      <family val="2"/>
    </font>
    <font>
      <b/>
      <i/>
      <sz val="9"/>
      <name val="Arial"/>
      <family val="2"/>
    </font>
    <font>
      <b/>
      <sz val="20"/>
      <name val="Arial"/>
      <family val="2"/>
    </font>
    <font>
      <b/>
      <sz val="12"/>
      <color indexed="9"/>
      <name val="Monotype Corsiva"/>
      <family val="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left"/>
    </xf>
    <xf numFmtId="0" fontId="0" fillId="0" borderId="0" xfId="0" applyFill="1"/>
    <xf numFmtId="164" fontId="0" fillId="0" borderId="0" xfId="0" applyNumberFormat="1"/>
    <xf numFmtId="164" fontId="2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Continuous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/>
    <xf numFmtId="0" fontId="4" fillId="2" borderId="1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2" fillId="3" borderId="19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0</xdr:rowOff>
    </xdr:from>
    <xdr:to>
      <xdr:col>3</xdr:col>
      <xdr:colOff>352425</xdr:colOff>
      <xdr:row>2</xdr:row>
      <xdr:rowOff>152400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0275" b="14807"/>
        <a:stretch>
          <a:fillRect/>
        </a:stretch>
      </xdr:blipFill>
      <xdr:spPr bwMode="auto">
        <a:xfrm>
          <a:off x="771525" y="0"/>
          <a:ext cx="18669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2"/>
  <sheetViews>
    <sheetView tabSelected="1" view="pageBreakPreview" topLeftCell="A7" zoomScale="60" zoomScaleNormal="70" workbookViewId="0">
      <selection activeCell="T9" sqref="T9:T10"/>
    </sheetView>
  </sheetViews>
  <sheetFormatPr baseColWidth="10" defaultRowHeight="15" x14ac:dyDescent="0.25"/>
  <cols>
    <col min="2" max="3" width="14.42578125" customWidth="1"/>
    <col min="4" max="4" width="13.85546875" customWidth="1"/>
    <col min="18" max="18" width="14.5703125" bestFit="1" customWidth="1"/>
    <col min="22" max="22" width="14.42578125" customWidth="1"/>
  </cols>
  <sheetData>
    <row r="2" spans="1:22" x14ac:dyDescent="0.25">
      <c r="H2" s="26"/>
      <c r="I2" s="26"/>
      <c r="J2" s="26"/>
      <c r="K2" s="34" t="s">
        <v>32</v>
      </c>
      <c r="L2" s="34"/>
      <c r="M2" s="34"/>
      <c r="N2" s="34"/>
      <c r="O2" s="26"/>
      <c r="P2" s="22"/>
      <c r="Q2" s="22"/>
    </row>
    <row r="3" spans="1:22" ht="15.75" thickBot="1" x14ac:dyDescent="0.3">
      <c r="H3" s="26"/>
      <c r="I3" s="26"/>
      <c r="J3" s="26"/>
      <c r="K3" s="26"/>
      <c r="L3" s="26"/>
      <c r="M3" s="26"/>
      <c r="N3" s="22"/>
      <c r="O3" s="26"/>
      <c r="P3" s="22"/>
      <c r="Q3" s="22"/>
    </row>
    <row r="4" spans="1:22" ht="27" thickTop="1" x14ac:dyDescent="0.4">
      <c r="A4" s="35" t="s">
        <v>31</v>
      </c>
      <c r="B4" s="36"/>
      <c r="C4" s="36"/>
      <c r="D4" s="36"/>
      <c r="E4" s="36"/>
      <c r="F4" s="36"/>
      <c r="G4" s="36"/>
      <c r="H4" s="37"/>
      <c r="I4" s="26"/>
      <c r="J4" s="28" t="s">
        <v>30</v>
      </c>
      <c r="K4" s="28"/>
      <c r="L4" s="28"/>
      <c r="M4" s="28"/>
      <c r="N4" s="28"/>
      <c r="O4" s="28"/>
      <c r="P4" s="28"/>
      <c r="Q4" s="28"/>
      <c r="S4" s="4"/>
    </row>
    <row r="5" spans="1:22" x14ac:dyDescent="0.25">
      <c r="A5" s="27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6"/>
      <c r="S5" s="4"/>
    </row>
    <row r="6" spans="1:22" ht="15.75" x14ac:dyDescent="0.25">
      <c r="A6" s="27"/>
      <c r="B6" s="22"/>
      <c r="C6" s="22"/>
      <c r="D6" s="22"/>
      <c r="E6" s="22"/>
      <c r="F6" s="22"/>
      <c r="G6" s="22"/>
      <c r="H6" s="22"/>
      <c r="I6" s="22"/>
      <c r="J6" s="22"/>
      <c r="K6" s="26" t="s">
        <v>29</v>
      </c>
      <c r="L6" s="25" t="s">
        <v>28</v>
      </c>
      <c r="M6" s="22"/>
      <c r="O6" s="22"/>
      <c r="P6" s="22"/>
    </row>
    <row r="7" spans="1:22" ht="18" x14ac:dyDescent="0.25">
      <c r="A7" s="23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0" t="s">
        <v>27</v>
      </c>
      <c r="N7" s="38" t="s">
        <v>26</v>
      </c>
      <c r="O7" s="38"/>
      <c r="P7" s="20" t="s">
        <v>25</v>
      </c>
      <c r="Q7" s="24">
        <v>2013</v>
      </c>
    </row>
    <row r="8" spans="1:22" ht="18.75" thickBot="1" x14ac:dyDescent="0.3">
      <c r="A8" s="23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0"/>
      <c r="N8" s="21"/>
      <c r="O8" s="21"/>
      <c r="P8" s="20"/>
    </row>
    <row r="9" spans="1:22" ht="45.75" customHeight="1" thickBot="1" x14ac:dyDescent="0.3">
      <c r="A9" s="39" t="s">
        <v>24</v>
      </c>
      <c r="B9" s="19" t="s">
        <v>23</v>
      </c>
      <c r="C9" s="19" t="s">
        <v>22</v>
      </c>
      <c r="D9" s="18" t="s">
        <v>21</v>
      </c>
      <c r="E9" s="17"/>
      <c r="F9" s="17"/>
      <c r="G9" s="17"/>
      <c r="H9" s="16" t="s">
        <v>20</v>
      </c>
      <c r="I9" s="16"/>
      <c r="J9" s="16"/>
      <c r="K9" s="16"/>
      <c r="L9" s="16"/>
      <c r="M9" s="16"/>
      <c r="N9" s="16"/>
      <c r="O9" s="16"/>
      <c r="P9" s="16"/>
      <c r="Q9" s="16"/>
      <c r="R9" s="41" t="s">
        <v>19</v>
      </c>
      <c r="S9" s="32" t="s">
        <v>18</v>
      </c>
      <c r="T9" s="32" t="s">
        <v>17</v>
      </c>
      <c r="U9" s="31" t="s">
        <v>16</v>
      </c>
      <c r="V9" s="29" t="s">
        <v>15</v>
      </c>
    </row>
    <row r="10" spans="1:22" ht="18" customHeight="1" thickBot="1" x14ac:dyDescent="0.3">
      <c r="A10" s="40"/>
      <c r="B10" s="15" t="s">
        <v>14</v>
      </c>
      <c r="C10" s="13" t="s">
        <v>13</v>
      </c>
      <c r="D10" s="14"/>
      <c r="E10" s="12" t="s">
        <v>12</v>
      </c>
      <c r="F10" s="13" t="s">
        <v>11</v>
      </c>
      <c r="G10" s="13" t="s">
        <v>10</v>
      </c>
      <c r="H10" s="12" t="s">
        <v>9</v>
      </c>
      <c r="I10" s="10" t="s">
        <v>8</v>
      </c>
      <c r="J10" s="10" t="s">
        <v>7</v>
      </c>
      <c r="K10" s="10" t="s">
        <v>6</v>
      </c>
      <c r="L10" s="10" t="s">
        <v>5</v>
      </c>
      <c r="M10" s="10" t="s">
        <v>4</v>
      </c>
      <c r="N10" s="11" t="s">
        <v>3</v>
      </c>
      <c r="O10" s="10" t="s">
        <v>2</v>
      </c>
      <c r="P10" s="10" t="s">
        <v>1</v>
      </c>
      <c r="Q10" s="9" t="s">
        <v>0</v>
      </c>
      <c r="R10" s="42"/>
      <c r="S10" s="33"/>
      <c r="T10" s="33"/>
      <c r="U10" s="31"/>
      <c r="V10" s="30"/>
    </row>
    <row r="11" spans="1:22" x14ac:dyDescent="0.25">
      <c r="A11" s="7">
        <v>1</v>
      </c>
      <c r="B11" s="5">
        <v>8622.8332916666677</v>
      </c>
      <c r="C11" s="5">
        <f t="shared" ref="C11:C41" si="0">B11*0.004400811</f>
        <v>37.947459601132884</v>
      </c>
      <c r="D11" s="5">
        <v>0.61122833333333337</v>
      </c>
      <c r="E11" s="5">
        <v>1.5416666666666674E-2</v>
      </c>
      <c r="F11" s="5">
        <f t="shared" ref="F11:F41" si="1">E11*0.68</f>
        <v>1.0483333333333339E-2</v>
      </c>
      <c r="G11" s="5">
        <f t="shared" ref="G11:G41" si="2">E11*0.28</f>
        <v>4.3166666666666692E-3</v>
      </c>
      <c r="H11" s="5">
        <f t="shared" ref="H11:H41" si="3">E11*0.04</f>
        <v>6.1666666666666695E-4</v>
      </c>
      <c r="I11" s="5">
        <v>0.36779166666666668</v>
      </c>
      <c r="J11" s="5">
        <v>1.9958333333333342E-2</v>
      </c>
      <c r="K11" s="5">
        <v>2.4916666666666674E-2</v>
      </c>
      <c r="L11" s="5">
        <v>6.7500000000000025E-3</v>
      </c>
      <c r="M11" s="5">
        <v>5.2083333333333356E-3</v>
      </c>
      <c r="N11" s="5">
        <v>4.5304583333333337</v>
      </c>
      <c r="O11" s="5">
        <v>88.412333333333336</v>
      </c>
      <c r="P11" s="5">
        <v>0.11929166666666664</v>
      </c>
      <c r="Q11" s="5">
        <v>6.4978333333333333</v>
      </c>
      <c r="R11" s="5">
        <f t="shared" ref="R11:R41" si="4">C11/SQRT(D11)</f>
        <v>48.537898422528187</v>
      </c>
      <c r="S11" s="6">
        <v>0.7333333333333335</v>
      </c>
      <c r="T11" s="6">
        <v>59.736666666666672</v>
      </c>
      <c r="U11" s="5">
        <f t="shared" ref="U11:U41" si="5">+N11+P11</f>
        <v>4.64975</v>
      </c>
      <c r="V11" s="5"/>
    </row>
    <row r="12" spans="1:22" x14ac:dyDescent="0.25">
      <c r="A12" s="7">
        <v>2</v>
      </c>
      <c r="B12" s="5">
        <v>8654.3174166666668</v>
      </c>
      <c r="C12" s="5">
        <f t="shared" si="0"/>
        <v>38.086015284758254</v>
      </c>
      <c r="D12" s="5">
        <v>0.60747083333333329</v>
      </c>
      <c r="E12" s="5">
        <v>2.0208333333333342E-2</v>
      </c>
      <c r="F12" s="5">
        <f t="shared" si="1"/>
        <v>1.3741666666666673E-2</v>
      </c>
      <c r="G12" s="5">
        <f t="shared" si="2"/>
        <v>5.6583333333333364E-3</v>
      </c>
      <c r="H12" s="5">
        <f t="shared" si="3"/>
        <v>8.0833333333333365E-4</v>
      </c>
      <c r="I12" s="5">
        <v>0.47249999999999998</v>
      </c>
      <c r="J12" s="5">
        <v>4.0583333333333346E-2</v>
      </c>
      <c r="K12" s="5">
        <v>5.7708333333333341E-2</v>
      </c>
      <c r="L12" s="5">
        <v>1.0291666666666669E-2</v>
      </c>
      <c r="M12" s="5">
        <v>7.6250000000000024E-3</v>
      </c>
      <c r="N12" s="5">
        <v>3.8331250000000008</v>
      </c>
      <c r="O12" s="5">
        <v>89.621499999999983</v>
      </c>
      <c r="P12" s="5">
        <v>0.199875</v>
      </c>
      <c r="Q12" s="5">
        <v>5.7365000000000004</v>
      </c>
      <c r="R12" s="5">
        <f t="shared" si="4"/>
        <v>48.865553448854087</v>
      </c>
      <c r="S12" s="6">
        <v>0.75041666666666684</v>
      </c>
      <c r="T12" s="6">
        <v>52.403333333333329</v>
      </c>
      <c r="U12" s="5">
        <f t="shared" si="5"/>
        <v>4.0330000000000004</v>
      </c>
      <c r="V12" s="5"/>
    </row>
    <row r="13" spans="1:22" x14ac:dyDescent="0.25">
      <c r="A13" s="7">
        <v>3</v>
      </c>
      <c r="B13" s="5">
        <v>8684.0502500000021</v>
      </c>
      <c r="C13" s="5">
        <f t="shared" si="0"/>
        <v>38.21686386475276</v>
      </c>
      <c r="D13" s="5">
        <v>0.60680666666666661</v>
      </c>
      <c r="E13" s="5">
        <v>1.4166666666666673E-2</v>
      </c>
      <c r="F13" s="5">
        <f t="shared" si="1"/>
        <v>9.6333333333333375E-3</v>
      </c>
      <c r="G13" s="5">
        <f t="shared" si="2"/>
        <v>3.9666666666666687E-3</v>
      </c>
      <c r="H13" s="5">
        <f t="shared" si="3"/>
        <v>5.6666666666666692E-4</v>
      </c>
      <c r="I13" s="5">
        <v>0.44162499999999999</v>
      </c>
      <c r="J13" s="5">
        <v>3.6583333333333343E-2</v>
      </c>
      <c r="K13" s="5">
        <v>5.2583333333333336E-2</v>
      </c>
      <c r="L13" s="5">
        <v>8.4583333333333368E-3</v>
      </c>
      <c r="M13" s="5">
        <v>6.2083333333333357E-3</v>
      </c>
      <c r="N13" s="5">
        <v>3.5877916666666674</v>
      </c>
      <c r="O13" s="5">
        <v>89.682249999999996</v>
      </c>
      <c r="P13" s="5">
        <v>0.17204166666666668</v>
      </c>
      <c r="Q13" s="5">
        <v>5.997749999999999</v>
      </c>
      <c r="R13" s="5">
        <f t="shared" si="4"/>
        <v>49.060263172296423</v>
      </c>
      <c r="S13" s="6">
        <v>0.77221580108006782</v>
      </c>
      <c r="T13" s="6">
        <v>43.764166666666661</v>
      </c>
      <c r="U13" s="5">
        <f t="shared" si="5"/>
        <v>3.7598333333333342</v>
      </c>
      <c r="V13" s="5"/>
    </row>
    <row r="14" spans="1:22" x14ac:dyDescent="0.25">
      <c r="A14" s="7">
        <v>4</v>
      </c>
      <c r="B14" s="5">
        <v>8624.5410000000029</v>
      </c>
      <c r="C14" s="5">
        <f t="shared" si="0"/>
        <v>37.954974902751012</v>
      </c>
      <c r="D14" s="5">
        <v>0.59952291666666679</v>
      </c>
      <c r="E14" s="5">
        <v>1.2375000000000004E-2</v>
      </c>
      <c r="F14" s="5">
        <f t="shared" si="1"/>
        <v>8.4150000000000041E-3</v>
      </c>
      <c r="G14" s="5">
        <f t="shared" si="2"/>
        <v>3.4650000000000015E-3</v>
      </c>
      <c r="H14" s="5">
        <f t="shared" si="3"/>
        <v>4.9500000000000021E-4</v>
      </c>
      <c r="I14" s="5">
        <v>0.24124999999999999</v>
      </c>
      <c r="J14" s="5">
        <v>1.7708333333333343E-2</v>
      </c>
      <c r="K14" s="5">
        <v>2.029166666666667E-2</v>
      </c>
      <c r="L14" s="5">
        <v>5.5416666666666696E-3</v>
      </c>
      <c r="M14" s="5">
        <v>3.9583333333333354E-3</v>
      </c>
      <c r="N14" s="5">
        <v>3.1226666666666674</v>
      </c>
      <c r="O14" s="5">
        <v>91.042958333333345</v>
      </c>
      <c r="P14" s="5">
        <v>0.29795833333333338</v>
      </c>
      <c r="Q14" s="5">
        <v>5.235291666666666</v>
      </c>
      <c r="R14" s="5">
        <f t="shared" si="4"/>
        <v>49.019154294859099</v>
      </c>
      <c r="S14" s="6">
        <v>0.86704439083735141</v>
      </c>
      <c r="T14" s="6">
        <v>39.275416666666672</v>
      </c>
      <c r="U14" s="5">
        <f t="shared" si="5"/>
        <v>3.4206250000000007</v>
      </c>
      <c r="V14" s="5"/>
    </row>
    <row r="15" spans="1:22" x14ac:dyDescent="0.25">
      <c r="A15" s="7">
        <v>5</v>
      </c>
      <c r="B15" s="5">
        <v>8661.2951666666668</v>
      </c>
      <c r="C15" s="5">
        <f t="shared" si="0"/>
        <v>38.116723043713499</v>
      </c>
      <c r="D15" s="5">
        <v>0.60055958333333337</v>
      </c>
      <c r="E15" s="5">
        <v>1.1583333333333336E-2</v>
      </c>
      <c r="F15" s="5">
        <f t="shared" si="1"/>
        <v>7.876666666666669E-3</v>
      </c>
      <c r="G15" s="5">
        <f t="shared" si="2"/>
        <v>3.2433333333333346E-3</v>
      </c>
      <c r="H15" s="5">
        <f t="shared" si="3"/>
        <v>4.6333333333333345E-4</v>
      </c>
      <c r="I15" s="5">
        <v>0.38808333333333339</v>
      </c>
      <c r="J15" s="5">
        <v>3.2000000000000008E-2</v>
      </c>
      <c r="K15" s="5">
        <v>3.9625000000000014E-2</v>
      </c>
      <c r="L15" s="5">
        <v>6.5416666666666705E-3</v>
      </c>
      <c r="M15" s="5">
        <v>4.791666666666668E-3</v>
      </c>
      <c r="N15" s="5">
        <v>2.8771249999999999</v>
      </c>
      <c r="O15" s="5">
        <v>91.117458333333332</v>
      </c>
      <c r="P15" s="5">
        <v>0.33133333333333331</v>
      </c>
      <c r="Q15" s="5">
        <v>5.1913749999999999</v>
      </c>
      <c r="R15" s="5">
        <f t="shared" si="4"/>
        <v>49.18554702177272</v>
      </c>
      <c r="S15" s="6">
        <v>0.7216827722390492</v>
      </c>
      <c r="T15" s="6">
        <v>38.759583333333332</v>
      </c>
      <c r="U15" s="5">
        <f t="shared" si="5"/>
        <v>3.2084583333333332</v>
      </c>
      <c r="V15" s="5"/>
    </row>
    <row r="16" spans="1:22" x14ac:dyDescent="0.25">
      <c r="A16" s="7">
        <v>6</v>
      </c>
      <c r="B16" s="5">
        <v>8619.1891250000026</v>
      </c>
      <c r="C16" s="5">
        <f t="shared" si="0"/>
        <v>37.931422312380384</v>
      </c>
      <c r="D16" s="5">
        <v>0.59845416666666662</v>
      </c>
      <c r="E16" s="5">
        <v>1.3541666666666674E-2</v>
      </c>
      <c r="F16" s="5">
        <f t="shared" si="1"/>
        <v>9.2083333333333392E-3</v>
      </c>
      <c r="G16" s="5">
        <f t="shared" si="2"/>
        <v>3.7916666666666693E-3</v>
      </c>
      <c r="H16" s="5">
        <f t="shared" si="3"/>
        <v>5.4166666666666697E-4</v>
      </c>
      <c r="I16" s="5">
        <v>0.31720833333333343</v>
      </c>
      <c r="J16" s="5">
        <v>2.3958333333333342E-2</v>
      </c>
      <c r="K16" s="5">
        <v>2.5416666666666681E-2</v>
      </c>
      <c r="L16" s="5">
        <v>6.04166666666667E-3</v>
      </c>
      <c r="M16" s="5">
        <v>4.7500000000000016E-3</v>
      </c>
      <c r="N16" s="5">
        <v>2.9745833333333334</v>
      </c>
      <c r="O16" s="5">
        <v>91.41095833333334</v>
      </c>
      <c r="P16" s="5">
        <v>0.31749999999999995</v>
      </c>
      <c r="Q16" s="5">
        <v>4.9065000000000003</v>
      </c>
      <c r="R16" s="5">
        <f t="shared" si="4"/>
        <v>49.032459715965949</v>
      </c>
      <c r="S16" s="6">
        <v>0.71000000000000008</v>
      </c>
      <c r="T16" s="6">
        <v>37.721249999999998</v>
      </c>
      <c r="U16" s="5">
        <f t="shared" si="5"/>
        <v>3.2920833333333333</v>
      </c>
      <c r="V16" s="5"/>
    </row>
    <row r="17" spans="1:22" x14ac:dyDescent="0.25">
      <c r="A17" s="7">
        <v>7</v>
      </c>
      <c r="B17" s="5">
        <v>8607.6576666666679</v>
      </c>
      <c r="C17" s="5">
        <f t="shared" si="0"/>
        <v>37.880674543701005</v>
      </c>
      <c r="D17" s="5">
        <v>0.5949025</v>
      </c>
      <c r="E17" s="5">
        <v>1.3916666666666674E-2</v>
      </c>
      <c r="F17" s="5">
        <f t="shared" si="1"/>
        <v>9.4633333333333392E-3</v>
      </c>
      <c r="G17" s="5">
        <f t="shared" si="2"/>
        <v>3.8966666666666694E-3</v>
      </c>
      <c r="H17" s="5">
        <f t="shared" si="3"/>
        <v>5.5666666666666701E-4</v>
      </c>
      <c r="I17" s="5">
        <v>0.23074999999999998</v>
      </c>
      <c r="J17" s="5">
        <v>2.2416666666666672E-2</v>
      </c>
      <c r="K17" s="5">
        <v>2.1500000000000009E-2</v>
      </c>
      <c r="L17" s="5">
        <v>5.6666666666666679E-3</v>
      </c>
      <c r="M17" s="5">
        <v>4.000000000000001E-3</v>
      </c>
      <c r="N17" s="5">
        <v>2.6568333333333332</v>
      </c>
      <c r="O17" s="5">
        <v>92.112166666666667</v>
      </c>
      <c r="P17" s="5">
        <v>0.34099999999999997</v>
      </c>
      <c r="Q17" s="5">
        <v>4.5920833333333322</v>
      </c>
      <c r="R17" s="5">
        <f t="shared" si="4"/>
        <v>49.112812693588694</v>
      </c>
      <c r="S17" s="6">
        <v>0.85041666666666682</v>
      </c>
      <c r="T17" s="6">
        <v>41.620416666666671</v>
      </c>
      <c r="U17" s="5">
        <f t="shared" si="5"/>
        <v>2.9978333333333333</v>
      </c>
      <c r="V17" s="5"/>
    </row>
    <row r="18" spans="1:22" x14ac:dyDescent="0.25">
      <c r="A18" s="7">
        <v>8</v>
      </c>
      <c r="B18" s="5">
        <v>8605.4949166666647</v>
      </c>
      <c r="C18" s="5">
        <f t="shared" si="0"/>
        <v>37.871156689710745</v>
      </c>
      <c r="D18" s="5">
        <v>0.59588624999999995</v>
      </c>
      <c r="E18" s="5">
        <v>1.2666666666666673E-2</v>
      </c>
      <c r="F18" s="5">
        <f t="shared" si="1"/>
        <v>8.6133333333333392E-3</v>
      </c>
      <c r="G18" s="5">
        <f t="shared" si="2"/>
        <v>3.5466666666666689E-3</v>
      </c>
      <c r="H18" s="5">
        <f t="shared" si="3"/>
        <v>5.0666666666666698E-4</v>
      </c>
      <c r="I18" s="5">
        <v>0.24679166666666666</v>
      </c>
      <c r="J18" s="5">
        <v>2.2583333333333341E-2</v>
      </c>
      <c r="K18" s="5">
        <v>2.0791666666666674E-2</v>
      </c>
      <c r="L18" s="5">
        <v>5.2916666666666676E-3</v>
      </c>
      <c r="M18" s="5">
        <v>3.7916666666666676E-3</v>
      </c>
      <c r="N18" s="5">
        <v>2.8275833333333336</v>
      </c>
      <c r="O18" s="5">
        <v>91.858791666666662</v>
      </c>
      <c r="P18" s="5">
        <v>0.30729166666666669</v>
      </c>
      <c r="Q18" s="5">
        <v>4.6944583333333325</v>
      </c>
      <c r="R18" s="5">
        <f t="shared" si="4"/>
        <v>49.059925881669407</v>
      </c>
      <c r="S18" s="6">
        <v>0.73250000000000004</v>
      </c>
      <c r="T18" s="6">
        <v>40.444583333333327</v>
      </c>
      <c r="U18" s="5">
        <f t="shared" si="5"/>
        <v>3.1348750000000001</v>
      </c>
      <c r="V18" s="5"/>
    </row>
    <row r="19" spans="1:22" x14ac:dyDescent="0.25">
      <c r="A19" s="7">
        <v>9</v>
      </c>
      <c r="B19" s="5">
        <v>8615.4692083333321</v>
      </c>
      <c r="C19" s="5">
        <f t="shared" si="0"/>
        <v>37.915051662194621</v>
      </c>
      <c r="D19" s="5">
        <v>0.59757208333333334</v>
      </c>
      <c r="E19" s="5">
        <v>1.2791666666666673E-2</v>
      </c>
      <c r="F19" s="5">
        <f t="shared" si="1"/>
        <v>8.6983333333333392E-3</v>
      </c>
      <c r="G19" s="5">
        <f t="shared" si="2"/>
        <v>3.5816666666666688E-3</v>
      </c>
      <c r="H19" s="5">
        <f t="shared" si="3"/>
        <v>5.11666666666667E-4</v>
      </c>
      <c r="I19" s="5">
        <v>0.26958333333333334</v>
      </c>
      <c r="J19" s="5">
        <v>2.2916666666666672E-2</v>
      </c>
      <c r="K19" s="5">
        <v>2.195833333333334E-2</v>
      </c>
      <c r="L19" s="5">
        <v>5.3750000000000013E-3</v>
      </c>
      <c r="M19" s="5">
        <v>3.9583333333333354E-3</v>
      </c>
      <c r="N19" s="5">
        <v>2.9134583333333328</v>
      </c>
      <c r="O19" s="5">
        <v>91.542416666666668</v>
      </c>
      <c r="P19" s="5">
        <v>0.32174999999999998</v>
      </c>
      <c r="Q19" s="5">
        <v>4.8860000000000001</v>
      </c>
      <c r="R19" s="5">
        <f t="shared" si="4"/>
        <v>49.047457763447454</v>
      </c>
      <c r="S19" s="6">
        <v>0.71625000000000005</v>
      </c>
      <c r="T19" s="8">
        <v>40.972083333333337</v>
      </c>
      <c r="U19" s="5">
        <f t="shared" si="5"/>
        <v>3.2352083333333326</v>
      </c>
      <c r="V19" s="5"/>
    </row>
    <row r="20" spans="1:22" x14ac:dyDescent="0.25">
      <c r="A20" s="7">
        <v>10</v>
      </c>
      <c r="B20" s="5">
        <v>8592.8575416666681</v>
      </c>
      <c r="C20" s="5">
        <f t="shared" si="0"/>
        <v>37.81554199079963</v>
      </c>
      <c r="D20" s="5">
        <v>0.59625458333333314</v>
      </c>
      <c r="E20" s="5">
        <v>1.2541666666666673E-2</v>
      </c>
      <c r="F20" s="5">
        <f t="shared" si="1"/>
        <v>8.5283333333333392E-3</v>
      </c>
      <c r="G20" s="5">
        <f t="shared" si="2"/>
        <v>3.511666666666669E-3</v>
      </c>
      <c r="H20" s="5">
        <f t="shared" si="3"/>
        <v>5.0166666666666697E-4</v>
      </c>
      <c r="I20" s="5">
        <v>0.24391666666666667</v>
      </c>
      <c r="J20" s="5">
        <v>2.4041666666666673E-2</v>
      </c>
      <c r="K20" s="5">
        <v>2.1791666666666671E-2</v>
      </c>
      <c r="L20" s="5">
        <v>5.0416666666666691E-3</v>
      </c>
      <c r="M20" s="5">
        <v>3.7083333333333343E-3</v>
      </c>
      <c r="N20" s="5">
        <v>2.9353749999999992</v>
      </c>
      <c r="O20" s="5">
        <v>91.787541666666684</v>
      </c>
      <c r="P20" s="5">
        <v>0.32800000000000001</v>
      </c>
      <c r="Q20" s="5">
        <v>4.6382500000000002</v>
      </c>
      <c r="R20" s="5">
        <f t="shared" si="4"/>
        <v>48.972746859323848</v>
      </c>
      <c r="S20" s="6">
        <v>0.72750000000000004</v>
      </c>
      <c r="T20" s="6">
        <v>37.803750000000008</v>
      </c>
      <c r="U20" s="5">
        <f t="shared" si="5"/>
        <v>3.263374999999999</v>
      </c>
      <c r="V20" s="5"/>
    </row>
    <row r="21" spans="1:22" x14ac:dyDescent="0.25">
      <c r="A21" s="7">
        <v>11</v>
      </c>
      <c r="B21" s="5">
        <v>8580.9418750000004</v>
      </c>
      <c r="C21" s="5">
        <f t="shared" si="0"/>
        <v>37.763103393860625</v>
      </c>
      <c r="D21" s="5">
        <v>0.59791624999999993</v>
      </c>
      <c r="E21" s="5">
        <v>1.3875000000000005E-2</v>
      </c>
      <c r="F21" s="5">
        <f t="shared" si="1"/>
        <v>9.4350000000000041E-3</v>
      </c>
      <c r="G21" s="5">
        <f t="shared" si="2"/>
        <v>3.8850000000000017E-3</v>
      </c>
      <c r="H21" s="5">
        <f t="shared" si="3"/>
        <v>5.5500000000000026E-4</v>
      </c>
      <c r="I21" s="5">
        <v>0.27562500000000006</v>
      </c>
      <c r="J21" s="5">
        <v>2.4916666666666681E-2</v>
      </c>
      <c r="K21" s="5">
        <v>2.2958333333333341E-2</v>
      </c>
      <c r="L21" s="5">
        <v>5.2500000000000012E-3</v>
      </c>
      <c r="M21" s="5">
        <v>3.7083333333333347E-3</v>
      </c>
      <c r="N21" s="5">
        <v>3.2007499999999998</v>
      </c>
      <c r="O21" s="5">
        <v>91.442583333333332</v>
      </c>
      <c r="P21" s="5">
        <v>0.32008333333333333</v>
      </c>
      <c r="Q21" s="5">
        <v>4.6901250000000001</v>
      </c>
      <c r="R21" s="5">
        <f t="shared" si="4"/>
        <v>48.836833732097354</v>
      </c>
      <c r="S21" s="6">
        <v>0.81124999999999992</v>
      </c>
      <c r="T21" s="6">
        <v>40.75</v>
      </c>
      <c r="U21" s="5">
        <f t="shared" si="5"/>
        <v>3.520833333333333</v>
      </c>
      <c r="V21" s="5"/>
    </row>
    <row r="22" spans="1:22" x14ac:dyDescent="0.25">
      <c r="A22" s="7">
        <v>12</v>
      </c>
      <c r="B22" s="5">
        <v>8601.9692499999983</v>
      </c>
      <c r="C22" s="5">
        <f t="shared" si="0"/>
        <v>37.855640897061747</v>
      </c>
      <c r="D22" s="5">
        <v>0.59804624999999989</v>
      </c>
      <c r="E22" s="5">
        <v>1.2375000000000006E-2</v>
      </c>
      <c r="F22" s="5">
        <f t="shared" si="1"/>
        <v>8.4150000000000041E-3</v>
      </c>
      <c r="G22" s="5">
        <f t="shared" si="2"/>
        <v>3.4650000000000019E-3</v>
      </c>
      <c r="H22" s="5">
        <f t="shared" si="3"/>
        <v>4.9500000000000021E-4</v>
      </c>
      <c r="I22" s="5">
        <v>0.28816666666666674</v>
      </c>
      <c r="J22" s="5">
        <v>2.6500000000000013E-2</v>
      </c>
      <c r="K22" s="5">
        <v>2.4125000000000008E-2</v>
      </c>
      <c r="L22" s="5">
        <v>5.1250000000000019E-3</v>
      </c>
      <c r="M22" s="5">
        <v>3.6666666666666675E-3</v>
      </c>
      <c r="N22" s="5">
        <v>3.1065000000000009</v>
      </c>
      <c r="O22" s="5">
        <v>91.425166666666641</v>
      </c>
      <c r="P22" s="5">
        <v>0.30441666666666661</v>
      </c>
      <c r="Q22" s="5">
        <v>4.8037083333333337</v>
      </c>
      <c r="R22" s="5">
        <f t="shared" si="4"/>
        <v>48.951185886493874</v>
      </c>
      <c r="S22" s="6">
        <v>0.6875</v>
      </c>
      <c r="T22" s="6">
        <v>87.949999999999989</v>
      </c>
      <c r="U22" s="5">
        <f t="shared" si="5"/>
        <v>3.4109166666666675</v>
      </c>
      <c r="V22" s="5"/>
    </row>
    <row r="23" spans="1:22" x14ac:dyDescent="0.25">
      <c r="A23" s="7">
        <v>13</v>
      </c>
      <c r="B23" s="5">
        <v>8601.0079166666674</v>
      </c>
      <c r="C23" s="5">
        <f t="shared" si="0"/>
        <v>37.851410250753752</v>
      </c>
      <c r="D23" s="5">
        <v>0.5971162499999999</v>
      </c>
      <c r="E23" s="5">
        <v>1.2416666666666673E-2</v>
      </c>
      <c r="F23" s="5">
        <f t="shared" si="1"/>
        <v>8.4433333333333391E-3</v>
      </c>
      <c r="G23" s="5">
        <f t="shared" si="2"/>
        <v>3.4766666666666687E-3</v>
      </c>
      <c r="H23" s="5">
        <f t="shared" si="3"/>
        <v>4.9666666666666696E-4</v>
      </c>
      <c r="I23" s="5">
        <v>0.27687500000000004</v>
      </c>
      <c r="J23" s="5">
        <v>2.3666666666666673E-2</v>
      </c>
      <c r="K23" s="5">
        <v>2.1416666666666671E-2</v>
      </c>
      <c r="L23" s="5">
        <v>5.0416666666666691E-3</v>
      </c>
      <c r="M23" s="5">
        <v>3.3750000000000013E-3</v>
      </c>
      <c r="N23" s="5">
        <v>3.0072916666666658</v>
      </c>
      <c r="O23" s="5">
        <v>91.62670833333334</v>
      </c>
      <c r="P23" s="5">
        <v>0.32504166666666673</v>
      </c>
      <c r="Q23" s="5">
        <v>4.6983749999999995</v>
      </c>
      <c r="R23" s="5">
        <f t="shared" si="4"/>
        <v>48.983816526569377</v>
      </c>
      <c r="S23" s="6">
        <v>0.68166666666666664</v>
      </c>
      <c r="T23" s="6">
        <v>50.122083333333336</v>
      </c>
      <c r="U23" s="5">
        <f t="shared" si="5"/>
        <v>3.3323333333333327</v>
      </c>
      <c r="V23" s="5"/>
    </row>
    <row r="24" spans="1:22" x14ac:dyDescent="0.25">
      <c r="A24" s="7">
        <v>14</v>
      </c>
      <c r="B24" s="5">
        <v>8630.6876666666667</v>
      </c>
      <c r="C24" s="5">
        <f t="shared" si="0"/>
        <v>37.982025221031002</v>
      </c>
      <c r="D24" s="5">
        <v>0.59523333333333339</v>
      </c>
      <c r="E24" s="5">
        <v>1.3250000000000005E-2</v>
      </c>
      <c r="F24" s="5">
        <f t="shared" si="1"/>
        <v>9.0100000000000041E-3</v>
      </c>
      <c r="G24" s="5">
        <f t="shared" si="2"/>
        <v>3.7100000000000015E-3</v>
      </c>
      <c r="H24" s="5">
        <f t="shared" si="3"/>
        <v>5.300000000000002E-4</v>
      </c>
      <c r="I24" s="5">
        <v>0.27916666666666667</v>
      </c>
      <c r="J24" s="5">
        <v>2.6541666666666682E-2</v>
      </c>
      <c r="K24" s="5">
        <v>2.3541666666666679E-2</v>
      </c>
      <c r="L24" s="5">
        <v>5.5000000000000023E-3</v>
      </c>
      <c r="M24" s="5">
        <v>3.5833333333333346E-3</v>
      </c>
      <c r="N24" s="5">
        <v>2.5372083333333335</v>
      </c>
      <c r="O24" s="5">
        <v>92.160583333333321</v>
      </c>
      <c r="P24" s="5">
        <v>0.38416666666666671</v>
      </c>
      <c r="Q24" s="5">
        <v>4.5668333333333333</v>
      </c>
      <c r="R24" s="5">
        <f t="shared" si="4"/>
        <v>49.230528254084746</v>
      </c>
      <c r="S24" s="6">
        <v>0.86125000000000018</v>
      </c>
      <c r="T24" s="6">
        <v>44.391666666666659</v>
      </c>
      <c r="U24" s="5">
        <f t="shared" si="5"/>
        <v>2.9213750000000003</v>
      </c>
      <c r="V24" s="5"/>
    </row>
    <row r="25" spans="1:22" x14ac:dyDescent="0.25">
      <c r="A25" s="7">
        <v>15</v>
      </c>
      <c r="B25" s="5">
        <v>8598.7072083333314</v>
      </c>
      <c r="C25" s="5">
        <f t="shared" si="0"/>
        <v>37.841285268212616</v>
      </c>
      <c r="D25" s="5">
        <v>0.59632208333333325</v>
      </c>
      <c r="E25" s="5">
        <v>1.2333333333333337E-2</v>
      </c>
      <c r="F25" s="5">
        <f t="shared" si="1"/>
        <v>8.386666666666669E-3</v>
      </c>
      <c r="G25" s="5">
        <f t="shared" si="2"/>
        <v>3.4533333333333347E-3</v>
      </c>
      <c r="H25" s="5">
        <f t="shared" si="3"/>
        <v>4.9333333333333347E-4</v>
      </c>
      <c r="I25" s="5">
        <v>0.26508333333333339</v>
      </c>
      <c r="J25" s="5">
        <v>2.3625000000000007E-2</v>
      </c>
      <c r="K25" s="5">
        <v>2.170833333333334E-2</v>
      </c>
      <c r="L25" s="5">
        <v>5.4166666666666677E-3</v>
      </c>
      <c r="M25" s="5">
        <v>3.5416666666666674E-3</v>
      </c>
      <c r="N25" s="5">
        <v>2.8982083333333333</v>
      </c>
      <c r="O25" s="5">
        <v>91.828166666666675</v>
      </c>
      <c r="P25" s="5">
        <v>0.35545833333333327</v>
      </c>
      <c r="Q25" s="5">
        <v>4.5862083333333343</v>
      </c>
      <c r="R25" s="5">
        <f t="shared" si="4"/>
        <v>49.003311833841778</v>
      </c>
      <c r="S25" s="6">
        <v>0.69916666666666671</v>
      </c>
      <c r="T25" s="6">
        <v>39.080416666666665</v>
      </c>
      <c r="U25" s="5">
        <f t="shared" si="5"/>
        <v>3.2536666666666667</v>
      </c>
      <c r="V25" s="5"/>
    </row>
    <row r="26" spans="1:22" x14ac:dyDescent="0.25">
      <c r="A26" s="7">
        <v>16</v>
      </c>
      <c r="B26" s="5">
        <v>8585.7482083333325</v>
      </c>
      <c r="C26" s="5">
        <f t="shared" si="0"/>
        <v>37.784255158463623</v>
      </c>
      <c r="D26" s="5">
        <v>0.59492666666666649</v>
      </c>
      <c r="E26" s="5">
        <v>1.3583333333333341E-2</v>
      </c>
      <c r="F26" s="5">
        <f t="shared" si="1"/>
        <v>9.2366666666666725E-3</v>
      </c>
      <c r="G26" s="5">
        <f t="shared" si="2"/>
        <v>3.8033333333333361E-3</v>
      </c>
      <c r="H26" s="5">
        <f t="shared" si="3"/>
        <v>5.4333333333333371E-4</v>
      </c>
      <c r="I26" s="5">
        <v>0.25295833333333334</v>
      </c>
      <c r="J26" s="5">
        <v>2.4833333333333346E-2</v>
      </c>
      <c r="K26" s="5">
        <v>2.3291666666666679E-2</v>
      </c>
      <c r="L26" s="5">
        <v>5.8750000000000026E-3</v>
      </c>
      <c r="M26" s="5">
        <v>4.0833333333333346E-3</v>
      </c>
      <c r="N26" s="5">
        <v>2.8498750000000004</v>
      </c>
      <c r="O26" s="5">
        <v>92.117583333333343</v>
      </c>
      <c r="P26" s="5">
        <v>0.35000000000000009</v>
      </c>
      <c r="Q26" s="5">
        <v>4.3576250000000005</v>
      </c>
      <c r="R26" s="5">
        <f t="shared" si="4"/>
        <v>48.986808658675571</v>
      </c>
      <c r="S26" s="6">
        <v>0.73625000000000018</v>
      </c>
      <c r="T26" s="6">
        <v>43.009583333333332</v>
      </c>
      <c r="U26" s="5">
        <f t="shared" si="5"/>
        <v>3.1998750000000005</v>
      </c>
      <c r="V26" s="5"/>
    </row>
    <row r="27" spans="1:22" x14ac:dyDescent="0.25">
      <c r="A27" s="7">
        <v>17</v>
      </c>
      <c r="B27" s="5">
        <v>8568.7649166666652</v>
      </c>
      <c r="C27" s="5">
        <f t="shared" si="0"/>
        <v>37.709514901680741</v>
      </c>
      <c r="D27" s="5">
        <v>0.59691833333333333</v>
      </c>
      <c r="E27" s="5">
        <v>1.2666666666666673E-2</v>
      </c>
      <c r="F27" s="5">
        <f t="shared" si="1"/>
        <v>8.6133333333333392E-3</v>
      </c>
      <c r="G27" s="5">
        <f t="shared" si="2"/>
        <v>3.5466666666666689E-3</v>
      </c>
      <c r="H27" s="5">
        <f t="shared" si="3"/>
        <v>5.0666666666666698E-4</v>
      </c>
      <c r="I27" s="5">
        <v>0.23520833333333335</v>
      </c>
      <c r="J27" s="5">
        <v>2.0583333333333339E-2</v>
      </c>
      <c r="K27" s="5">
        <v>2.0166666666666673E-2</v>
      </c>
      <c r="L27" s="5">
        <v>5.458333333333335E-3</v>
      </c>
      <c r="M27" s="5">
        <v>3.9583333333333354E-3</v>
      </c>
      <c r="N27" s="5">
        <v>3.1658333333333335</v>
      </c>
      <c r="O27" s="5">
        <v>91.606708333333316</v>
      </c>
      <c r="P27" s="5">
        <v>0.33550000000000008</v>
      </c>
      <c r="Q27" s="5">
        <v>4.5943333333333332</v>
      </c>
      <c r="R27" s="5">
        <f t="shared" si="4"/>
        <v>48.808278130126041</v>
      </c>
      <c r="S27" s="6">
        <v>0.74583333333333346</v>
      </c>
      <c r="T27" s="8">
        <v>41.957083333333337</v>
      </c>
      <c r="U27" s="5">
        <f t="shared" si="5"/>
        <v>3.5013333333333336</v>
      </c>
      <c r="V27" s="5"/>
    </row>
    <row r="28" spans="1:22" x14ac:dyDescent="0.25">
      <c r="A28" s="7">
        <v>18</v>
      </c>
      <c r="B28" s="5">
        <v>8584.2748749999973</v>
      </c>
      <c r="C28" s="5">
        <f t="shared" si="0"/>
        <v>37.777771296923618</v>
      </c>
      <c r="D28" s="5">
        <v>0.5981029166666666</v>
      </c>
      <c r="E28" s="5">
        <v>1.2083333333333337E-2</v>
      </c>
      <c r="F28" s="5">
        <f t="shared" si="1"/>
        <v>8.216666666666669E-3</v>
      </c>
      <c r="G28" s="5">
        <f t="shared" si="2"/>
        <v>3.3833333333333345E-3</v>
      </c>
      <c r="H28" s="5">
        <f t="shared" si="3"/>
        <v>4.833333333333335E-4</v>
      </c>
      <c r="I28" s="5">
        <v>0.24916666666666668</v>
      </c>
      <c r="J28" s="5">
        <v>1.758333333333334E-2</v>
      </c>
      <c r="K28" s="5">
        <v>1.820833333333334E-2</v>
      </c>
      <c r="L28" s="5">
        <v>5.2916666666666676E-3</v>
      </c>
      <c r="M28" s="5">
        <v>3.7916666666666684E-3</v>
      </c>
      <c r="N28" s="5">
        <v>3.1816666666666671</v>
      </c>
      <c r="O28" s="5">
        <v>91.348166666666671</v>
      </c>
      <c r="P28" s="5">
        <v>0.32033333333333341</v>
      </c>
      <c r="Q28" s="5">
        <v>4.8437499999999991</v>
      </c>
      <c r="R28" s="5">
        <f t="shared" si="4"/>
        <v>48.848178389529892</v>
      </c>
      <c r="S28" s="6">
        <v>0.77500000000000002</v>
      </c>
      <c r="T28" s="6">
        <v>40.340416666666663</v>
      </c>
      <c r="U28" s="5">
        <f t="shared" si="5"/>
        <v>3.5020000000000007</v>
      </c>
      <c r="V28" s="5"/>
    </row>
    <row r="29" spans="1:22" x14ac:dyDescent="0.25">
      <c r="A29" s="7">
        <v>19</v>
      </c>
      <c r="B29" s="5">
        <v>8564.7291666666661</v>
      </c>
      <c r="C29" s="5">
        <f t="shared" si="0"/>
        <v>37.691754328687502</v>
      </c>
      <c r="D29" s="5">
        <v>0.59832083333333341</v>
      </c>
      <c r="E29" s="5">
        <v>1.0958333333333336E-2</v>
      </c>
      <c r="F29" s="5">
        <f t="shared" si="1"/>
        <v>7.4516666666666689E-3</v>
      </c>
      <c r="G29" s="5">
        <f t="shared" si="2"/>
        <v>3.0683333333333344E-3</v>
      </c>
      <c r="H29" s="5">
        <f t="shared" si="3"/>
        <v>4.3833333333333343E-4</v>
      </c>
      <c r="I29" s="5">
        <v>0.22279166666666664</v>
      </c>
      <c r="J29" s="5">
        <v>1.6291666666666677E-2</v>
      </c>
      <c r="K29" s="5">
        <v>1.6208333333333338E-2</v>
      </c>
      <c r="L29" s="5">
        <v>4.7083333333333343E-3</v>
      </c>
      <c r="M29" s="5">
        <v>3.4166666666666681E-3</v>
      </c>
      <c r="N29" s="5">
        <v>3.3995416666666665</v>
      </c>
      <c r="O29" s="5">
        <v>91.199708333333362</v>
      </c>
      <c r="P29" s="5">
        <v>0.29141666666666671</v>
      </c>
      <c r="Q29" s="5">
        <v>4.8350833333333334</v>
      </c>
      <c r="R29" s="5">
        <f t="shared" si="4"/>
        <v>48.728078845916947</v>
      </c>
      <c r="S29" s="6">
        <v>0.71666666666666679</v>
      </c>
      <c r="T29" s="6">
        <v>44.625833333333333</v>
      </c>
      <c r="U29" s="5">
        <f t="shared" si="5"/>
        <v>3.6909583333333331</v>
      </c>
      <c r="V29" s="5"/>
    </row>
    <row r="30" spans="1:22" x14ac:dyDescent="0.25">
      <c r="A30" s="7">
        <v>20</v>
      </c>
      <c r="B30" s="5">
        <v>8592.6927083333339</v>
      </c>
      <c r="C30" s="5">
        <f t="shared" si="0"/>
        <v>37.814816590453127</v>
      </c>
      <c r="D30" s="5">
        <v>0.59954708333333329</v>
      </c>
      <c r="E30" s="5">
        <v>1.0625000000000002E-2</v>
      </c>
      <c r="F30" s="5">
        <f t="shared" si="1"/>
        <v>7.2250000000000023E-3</v>
      </c>
      <c r="G30" s="5">
        <f t="shared" si="2"/>
        <v>2.9750000000000011E-3</v>
      </c>
      <c r="H30" s="5">
        <f t="shared" si="3"/>
        <v>4.2500000000000008E-4</v>
      </c>
      <c r="I30" s="5">
        <v>0.30937500000000001</v>
      </c>
      <c r="J30" s="5">
        <v>2.0166666666666673E-2</v>
      </c>
      <c r="K30" s="5">
        <v>2.0375000000000008E-2</v>
      </c>
      <c r="L30" s="5">
        <v>5.1666666666666684E-3</v>
      </c>
      <c r="M30" s="5">
        <v>3.5833333333333355E-3</v>
      </c>
      <c r="N30" s="5">
        <v>3.2883749999999998</v>
      </c>
      <c r="O30" s="5">
        <v>91.128541666666692</v>
      </c>
      <c r="P30" s="5">
        <v>0.35199999999999992</v>
      </c>
      <c r="Q30" s="5">
        <v>4.8618333333333332</v>
      </c>
      <c r="R30" s="5">
        <f t="shared" si="4"/>
        <v>48.837154412392479</v>
      </c>
      <c r="S30" s="6">
        <v>0.72833333333333339</v>
      </c>
      <c r="T30" s="6">
        <v>36.320833333333333</v>
      </c>
      <c r="U30" s="5">
        <f t="shared" si="5"/>
        <v>3.6403749999999997</v>
      </c>
      <c r="V30" s="5"/>
    </row>
    <row r="31" spans="1:22" x14ac:dyDescent="0.25">
      <c r="A31" s="7">
        <v>21</v>
      </c>
      <c r="B31" s="5">
        <v>8615.6205833333333</v>
      </c>
      <c r="C31" s="5">
        <f t="shared" si="0"/>
        <v>37.91571783495975</v>
      </c>
      <c r="D31" s="5">
        <v>0.59837625000000005</v>
      </c>
      <c r="E31" s="5">
        <v>1.0125000000000004E-2</v>
      </c>
      <c r="F31" s="5">
        <f t="shared" si="1"/>
        <v>6.8850000000000031E-3</v>
      </c>
      <c r="G31" s="5">
        <f t="shared" si="2"/>
        <v>2.8350000000000011E-3</v>
      </c>
      <c r="H31" s="5">
        <f t="shared" si="3"/>
        <v>4.0500000000000014E-4</v>
      </c>
      <c r="I31" s="5">
        <v>0.27254166666666668</v>
      </c>
      <c r="J31" s="5">
        <v>1.9208333333333338E-2</v>
      </c>
      <c r="K31" s="5">
        <v>1.9000000000000006E-2</v>
      </c>
      <c r="L31" s="5">
        <v>4.7916666666666689E-3</v>
      </c>
      <c r="M31" s="5">
        <v>3.2916666666666684E-3</v>
      </c>
      <c r="N31" s="5">
        <v>2.9723333333333337</v>
      </c>
      <c r="O31" s="5">
        <v>91.40424999999999</v>
      </c>
      <c r="P31" s="5">
        <v>0.38554166666666667</v>
      </c>
      <c r="Q31" s="5">
        <v>4.9091249999999995</v>
      </c>
      <c r="R31" s="5">
        <f t="shared" si="4"/>
        <v>49.015350073415568</v>
      </c>
      <c r="S31" s="6">
        <v>0.78541666666666676</v>
      </c>
      <c r="T31" s="6">
        <v>33.421249999999993</v>
      </c>
      <c r="U31" s="5">
        <f t="shared" si="5"/>
        <v>3.3578750000000004</v>
      </c>
      <c r="V31" s="5"/>
    </row>
    <row r="32" spans="1:22" x14ac:dyDescent="0.25">
      <c r="A32" s="7">
        <v>22</v>
      </c>
      <c r="B32" s="5">
        <v>8605.1343749999996</v>
      </c>
      <c r="C32" s="5">
        <f t="shared" si="0"/>
        <v>37.869570013978127</v>
      </c>
      <c r="D32" s="5">
        <v>0.60011625000000002</v>
      </c>
      <c r="E32" s="5">
        <v>1.1333333333333336E-2</v>
      </c>
      <c r="F32" s="5">
        <f t="shared" si="1"/>
        <v>7.706666666666669E-3</v>
      </c>
      <c r="G32" s="5">
        <f t="shared" si="2"/>
        <v>3.1733333333333344E-3</v>
      </c>
      <c r="H32" s="5">
        <f t="shared" si="3"/>
        <v>4.5333333333333342E-4</v>
      </c>
      <c r="I32" s="5">
        <v>0.28770833333333334</v>
      </c>
      <c r="J32" s="5">
        <v>1.808333333333334E-2</v>
      </c>
      <c r="K32" s="5">
        <v>1.7416666666666674E-2</v>
      </c>
      <c r="L32" s="5">
        <v>5.0416666666666683E-3</v>
      </c>
      <c r="M32" s="5">
        <v>3.4166666666666672E-3</v>
      </c>
      <c r="N32" s="5">
        <v>3.2581666666666664</v>
      </c>
      <c r="O32" s="5">
        <v>90.982124999999996</v>
      </c>
      <c r="P32" s="5">
        <v>0.34612499999999996</v>
      </c>
      <c r="Q32" s="5">
        <v>5.0705416666666681</v>
      </c>
      <c r="R32" s="5">
        <f t="shared" si="4"/>
        <v>48.88466919109316</v>
      </c>
      <c r="S32" s="6">
        <v>0.75541666666666674</v>
      </c>
      <c r="T32" s="6">
        <v>32.268333333333338</v>
      </c>
      <c r="U32" s="5">
        <f t="shared" si="5"/>
        <v>3.6042916666666662</v>
      </c>
      <c r="V32" s="5"/>
    </row>
    <row r="33" spans="1:22" x14ac:dyDescent="0.25">
      <c r="A33" s="7">
        <v>23</v>
      </c>
      <c r="B33" s="5">
        <v>8578.2353333333322</v>
      </c>
      <c r="C33" s="5">
        <f t="shared" si="0"/>
        <v>37.751192415521999</v>
      </c>
      <c r="D33" s="5">
        <v>0.5990812499999999</v>
      </c>
      <c r="E33" s="5">
        <v>1.2125000000000006E-2</v>
      </c>
      <c r="F33" s="5">
        <f t="shared" si="1"/>
        <v>8.2450000000000041E-3</v>
      </c>
      <c r="G33" s="5">
        <f t="shared" si="2"/>
        <v>3.3950000000000017E-3</v>
      </c>
      <c r="H33" s="5">
        <f t="shared" si="3"/>
        <v>4.8500000000000024E-4</v>
      </c>
      <c r="I33" s="5">
        <v>0.25212499999999993</v>
      </c>
      <c r="J33" s="5">
        <v>1.7875000000000005E-2</v>
      </c>
      <c r="K33" s="5">
        <v>1.770833333333334E-2</v>
      </c>
      <c r="L33" s="5">
        <v>5.0416666666666683E-3</v>
      </c>
      <c r="M33" s="5">
        <v>3.7083333333333347E-3</v>
      </c>
      <c r="N33" s="5">
        <v>3.3266666666666667</v>
      </c>
      <c r="O33" s="5">
        <v>91.157833333333315</v>
      </c>
      <c r="P33" s="5">
        <v>0.3512499999999999</v>
      </c>
      <c r="Q33" s="5">
        <v>4.855291666666667</v>
      </c>
      <c r="R33" s="5">
        <f t="shared" si="4"/>
        <v>48.773936693025114</v>
      </c>
      <c r="S33" s="6">
        <v>0.77916666666666667</v>
      </c>
      <c r="T33" s="6">
        <v>34.920000000000009</v>
      </c>
      <c r="U33" s="5">
        <f t="shared" si="5"/>
        <v>3.6779166666666665</v>
      </c>
      <c r="V33" s="5"/>
    </row>
    <row r="34" spans="1:22" x14ac:dyDescent="0.25">
      <c r="A34" s="7">
        <v>24</v>
      </c>
      <c r="B34" s="5">
        <v>8628.8534166666668</v>
      </c>
      <c r="C34" s="5">
        <f t="shared" si="0"/>
        <v>37.973953033454251</v>
      </c>
      <c r="D34" s="5">
        <v>0.6004624999999999</v>
      </c>
      <c r="E34" s="5">
        <v>1.0958333333333336E-2</v>
      </c>
      <c r="F34" s="5">
        <f t="shared" si="1"/>
        <v>7.4516666666666689E-3</v>
      </c>
      <c r="G34" s="5">
        <f t="shared" si="2"/>
        <v>3.0683333333333344E-3</v>
      </c>
      <c r="H34" s="5">
        <f t="shared" si="3"/>
        <v>4.3833333333333343E-4</v>
      </c>
      <c r="I34" s="5">
        <v>0.2885416666666667</v>
      </c>
      <c r="J34" s="5">
        <v>1.8333333333333337E-2</v>
      </c>
      <c r="K34" s="5">
        <v>1.7625000000000005E-2</v>
      </c>
      <c r="L34" s="5">
        <v>4.8750000000000017E-3</v>
      </c>
      <c r="M34" s="5">
        <v>3.3333333333333344E-3</v>
      </c>
      <c r="N34" s="5">
        <v>3.0675416666666666</v>
      </c>
      <c r="O34" s="5">
        <v>90.948041666666668</v>
      </c>
      <c r="P34" s="5">
        <v>0.35358333333333331</v>
      </c>
      <c r="Q34" s="5">
        <v>5.2868749999999993</v>
      </c>
      <c r="R34" s="5">
        <f t="shared" si="4"/>
        <v>49.005278749925864</v>
      </c>
      <c r="S34" s="6">
        <v>0.82458333333333311</v>
      </c>
      <c r="T34" s="6">
        <v>36.361666666666665</v>
      </c>
      <c r="U34" s="5">
        <f t="shared" si="5"/>
        <v>3.421125</v>
      </c>
      <c r="V34" s="5"/>
    </row>
    <row r="35" spans="1:22" x14ac:dyDescent="0.25">
      <c r="A35" s="7">
        <v>25</v>
      </c>
      <c r="B35" s="5">
        <v>8635.0574166666684</v>
      </c>
      <c r="C35" s="5">
        <f t="shared" si="0"/>
        <v>38.00125566489826</v>
      </c>
      <c r="D35" s="5">
        <v>0.59999958333333325</v>
      </c>
      <c r="E35" s="5">
        <v>1.091666666666667E-2</v>
      </c>
      <c r="F35" s="5">
        <f t="shared" si="1"/>
        <v>7.4233333333333365E-3</v>
      </c>
      <c r="G35" s="5">
        <f t="shared" si="2"/>
        <v>3.056666666666668E-3</v>
      </c>
      <c r="H35" s="5">
        <f t="shared" si="3"/>
        <v>4.366666666666668E-4</v>
      </c>
      <c r="I35" s="5">
        <v>0.29245833333333332</v>
      </c>
      <c r="J35" s="5">
        <v>1.8083333333333344E-2</v>
      </c>
      <c r="K35" s="5">
        <v>1.7125000000000012E-2</v>
      </c>
      <c r="L35" s="5">
        <v>4.7083333333333352E-3</v>
      </c>
      <c r="M35" s="5">
        <v>3.1250000000000015E-3</v>
      </c>
      <c r="N35" s="5">
        <v>2.9616666666666664</v>
      </c>
      <c r="O35" s="5">
        <v>91.066708333333352</v>
      </c>
      <c r="P35" s="5">
        <v>0.35479166666666667</v>
      </c>
      <c r="Q35" s="5">
        <v>5.2686666666666655</v>
      </c>
      <c r="R35" s="5">
        <f t="shared" si="4"/>
        <v>49.059427142900013</v>
      </c>
      <c r="S35" s="6">
        <v>0.79041666666666666</v>
      </c>
      <c r="T35" s="6">
        <v>26.422083333333333</v>
      </c>
      <c r="U35" s="5">
        <f t="shared" si="5"/>
        <v>3.3164583333333333</v>
      </c>
      <c r="V35" s="5"/>
    </row>
    <row r="36" spans="1:22" x14ac:dyDescent="0.25">
      <c r="A36" s="7">
        <v>26</v>
      </c>
      <c r="B36" s="5">
        <v>8618.6230000000014</v>
      </c>
      <c r="C36" s="5">
        <f t="shared" si="0"/>
        <v>37.928930903253004</v>
      </c>
      <c r="D36" s="5">
        <v>0.59971708333333329</v>
      </c>
      <c r="E36" s="5">
        <v>1.141666666666667E-2</v>
      </c>
      <c r="F36" s="5">
        <f t="shared" si="1"/>
        <v>7.7633333333333365E-3</v>
      </c>
      <c r="G36" s="5">
        <f t="shared" si="2"/>
        <v>3.196666666666668E-3</v>
      </c>
      <c r="H36" s="5">
        <f t="shared" si="3"/>
        <v>4.5666666666666685E-4</v>
      </c>
      <c r="I36" s="5">
        <v>0.24770833333333331</v>
      </c>
      <c r="J36" s="5">
        <v>1.8000000000000006E-2</v>
      </c>
      <c r="K36" s="5">
        <v>1.7708333333333343E-2</v>
      </c>
      <c r="L36" s="5">
        <v>5.1250000000000019E-3</v>
      </c>
      <c r="M36" s="5">
        <v>3.6250000000000015E-3</v>
      </c>
      <c r="N36" s="5">
        <v>3.0817499999999995</v>
      </c>
      <c r="O36" s="5">
        <v>91.054791666666645</v>
      </c>
      <c r="P36" s="5">
        <v>0.34912499999999996</v>
      </c>
      <c r="Q36" s="5">
        <v>5.2105416666666668</v>
      </c>
      <c r="R36" s="5">
        <f t="shared" si="4"/>
        <v>48.977587750661172</v>
      </c>
      <c r="S36" s="6">
        <v>1.0533333333333332</v>
      </c>
      <c r="T36" s="6">
        <v>31.162916666666671</v>
      </c>
      <c r="U36" s="5">
        <f t="shared" si="5"/>
        <v>3.4308749999999995</v>
      </c>
      <c r="V36" s="5"/>
    </row>
    <row r="37" spans="1:22" x14ac:dyDescent="0.25">
      <c r="A37" s="7">
        <v>27</v>
      </c>
      <c r="B37" s="5">
        <v>8634.6293749999986</v>
      </c>
      <c r="C37" s="5">
        <f t="shared" si="0"/>
        <v>37.999371934423117</v>
      </c>
      <c r="D37" s="5">
        <v>0.60015916666666669</v>
      </c>
      <c r="E37" s="5">
        <v>1.1000000000000003E-2</v>
      </c>
      <c r="F37" s="5">
        <f t="shared" si="1"/>
        <v>7.4800000000000023E-3</v>
      </c>
      <c r="G37" s="5">
        <f t="shared" si="2"/>
        <v>3.0800000000000011E-3</v>
      </c>
      <c r="H37" s="5">
        <f t="shared" si="3"/>
        <v>4.4000000000000012E-4</v>
      </c>
      <c r="I37" s="5">
        <v>0.28649999999999998</v>
      </c>
      <c r="J37" s="5">
        <v>1.7458333333333343E-2</v>
      </c>
      <c r="K37" s="5">
        <v>1.7416666666666674E-2</v>
      </c>
      <c r="L37" s="5">
        <v>4.7083333333333352E-3</v>
      </c>
      <c r="M37" s="5">
        <v>3.5000000000000014E-3</v>
      </c>
      <c r="N37" s="5">
        <v>3.0488333333333331</v>
      </c>
      <c r="O37" s="5">
        <v>90.992250000000013</v>
      </c>
      <c r="P37" s="5">
        <v>0.33745833333333336</v>
      </c>
      <c r="Q37" s="5">
        <v>5.2807916666666666</v>
      </c>
      <c r="R37" s="5">
        <f t="shared" si="4"/>
        <v>49.050472654012204</v>
      </c>
      <c r="S37" s="6">
        <v>0.7666214581330616</v>
      </c>
      <c r="T37" s="6">
        <v>36.102500000000006</v>
      </c>
      <c r="U37" s="5">
        <f t="shared" si="5"/>
        <v>3.3862916666666663</v>
      </c>
      <c r="V37" s="5"/>
    </row>
    <row r="38" spans="1:22" x14ac:dyDescent="0.25">
      <c r="A38" s="7">
        <v>28</v>
      </c>
      <c r="B38" s="5">
        <v>8636.3153333333357</v>
      </c>
      <c r="C38" s="5">
        <f t="shared" si="0"/>
        <v>38.006791518402011</v>
      </c>
      <c r="D38" s="5">
        <v>0.59841333333333335</v>
      </c>
      <c r="E38" s="5">
        <v>1.2625000000000006E-2</v>
      </c>
      <c r="F38" s="5">
        <f t="shared" si="1"/>
        <v>8.5850000000000041E-3</v>
      </c>
      <c r="G38" s="5">
        <f t="shared" si="2"/>
        <v>3.5350000000000021E-3</v>
      </c>
      <c r="H38" s="5">
        <f t="shared" si="3"/>
        <v>5.0500000000000024E-4</v>
      </c>
      <c r="I38" s="5">
        <v>0.28062499999999996</v>
      </c>
      <c r="J38" s="5">
        <v>1.8291666666666675E-2</v>
      </c>
      <c r="K38" s="5">
        <v>1.7666666666666674E-2</v>
      </c>
      <c r="L38" s="5">
        <v>5.0416666666666683E-3</v>
      </c>
      <c r="M38" s="5">
        <v>3.3750000000000008E-3</v>
      </c>
      <c r="N38" s="5">
        <v>2.8315833333333331</v>
      </c>
      <c r="O38" s="5">
        <v>91.408666666666662</v>
      </c>
      <c r="P38" s="5">
        <v>0.36299999999999999</v>
      </c>
      <c r="Q38" s="5">
        <v>5.0598333333333327</v>
      </c>
      <c r="R38" s="5">
        <f t="shared" si="4"/>
        <v>49.131562713086218</v>
      </c>
      <c r="S38" s="6">
        <v>0.7161497433980305</v>
      </c>
      <c r="T38" s="6">
        <v>41.099999999999994</v>
      </c>
      <c r="U38" s="5">
        <f t="shared" si="5"/>
        <v>3.1945833333333331</v>
      </c>
      <c r="V38" s="5"/>
    </row>
    <row r="39" spans="1:22" x14ac:dyDescent="0.25">
      <c r="A39" s="7">
        <v>29</v>
      </c>
      <c r="B39" s="5">
        <v>8604.3381666666664</v>
      </c>
      <c r="C39" s="5">
        <f t="shared" si="0"/>
        <v>37.8660660515865</v>
      </c>
      <c r="D39" s="5">
        <v>0.60237125000000014</v>
      </c>
      <c r="E39" s="5">
        <v>1.5583333333333336E-2</v>
      </c>
      <c r="F39" s="5">
        <f t="shared" si="1"/>
        <v>1.0596666666666669E-2</v>
      </c>
      <c r="G39" s="5">
        <f t="shared" si="2"/>
        <v>4.3633333333333345E-3</v>
      </c>
      <c r="H39" s="5">
        <f t="shared" si="3"/>
        <v>6.2333333333333349E-4</v>
      </c>
      <c r="I39" s="5">
        <v>0.32633333333333331</v>
      </c>
      <c r="J39" s="5">
        <v>2.5125000000000012E-2</v>
      </c>
      <c r="K39" s="5">
        <v>3.3541666666666678E-2</v>
      </c>
      <c r="L39" s="5">
        <v>8.7916666666666698E-3</v>
      </c>
      <c r="M39" s="5">
        <v>1.7916666666666671E-3</v>
      </c>
      <c r="N39" s="5">
        <v>3.3292916666666668</v>
      </c>
      <c r="O39" s="5">
        <v>90.598291666666668</v>
      </c>
      <c r="P39" s="5">
        <v>0.30974999999999991</v>
      </c>
      <c r="Q39" s="5">
        <v>5.3465416666666661</v>
      </c>
      <c r="R39" s="5">
        <f t="shared" si="4"/>
        <v>48.788567890644252</v>
      </c>
      <c r="S39" s="6">
        <v>0.71048155426979065</v>
      </c>
      <c r="T39" s="6">
        <v>44.622499999999995</v>
      </c>
      <c r="U39" s="5">
        <f t="shared" si="5"/>
        <v>3.6390416666666665</v>
      </c>
      <c r="V39" s="5"/>
    </row>
    <row r="40" spans="1:22" x14ac:dyDescent="0.25">
      <c r="A40" s="7">
        <v>30</v>
      </c>
      <c r="B40" s="5">
        <v>8611.636583333333</v>
      </c>
      <c r="C40" s="5">
        <f t="shared" si="0"/>
        <v>37.898185003935751</v>
      </c>
      <c r="D40" s="5">
        <v>0.60109374999999998</v>
      </c>
      <c r="E40" s="5">
        <v>1.1916666666666671E-2</v>
      </c>
      <c r="F40" s="5">
        <f t="shared" si="1"/>
        <v>8.1033333333333374E-3</v>
      </c>
      <c r="G40" s="5">
        <f t="shared" si="2"/>
        <v>3.3366666666666683E-3</v>
      </c>
      <c r="H40" s="5">
        <f t="shared" si="3"/>
        <v>4.7666666666666685E-4</v>
      </c>
      <c r="I40" s="5">
        <v>0.26816666666666666</v>
      </c>
      <c r="J40" s="5">
        <v>1.9208333333333345E-2</v>
      </c>
      <c r="K40" s="5">
        <v>2.1375000000000005E-2</v>
      </c>
      <c r="L40" s="5">
        <v>5.9166666666666682E-3</v>
      </c>
      <c r="M40" s="5">
        <v>2.7916666666666667E-3</v>
      </c>
      <c r="N40" s="5">
        <v>3.2332083333333341</v>
      </c>
      <c r="O40" s="5">
        <v>90.766374999999996</v>
      </c>
      <c r="P40" s="5">
        <v>0.32733333333333337</v>
      </c>
      <c r="Q40" s="5">
        <v>5.3418333333333337</v>
      </c>
      <c r="R40" s="5">
        <f t="shared" si="4"/>
        <v>48.881813007380899</v>
      </c>
      <c r="S40" s="6">
        <v>0.76656014402707429</v>
      </c>
      <c r="T40" s="6">
        <v>40.16041666666667</v>
      </c>
      <c r="U40" s="5">
        <f t="shared" si="5"/>
        <v>3.5605416666666674</v>
      </c>
      <c r="V40" s="5"/>
    </row>
    <row r="41" spans="1:22" x14ac:dyDescent="0.25">
      <c r="A41" s="7">
        <v>31</v>
      </c>
      <c r="B41" s="5">
        <v>8616.5883333333331</v>
      </c>
      <c r="C41" s="5">
        <f t="shared" si="0"/>
        <v>37.919976719805</v>
      </c>
      <c r="D41" s="5">
        <v>0.60049374999999994</v>
      </c>
      <c r="E41" s="5">
        <v>9.5416666666666705E-3</v>
      </c>
      <c r="F41" s="5">
        <f t="shared" si="1"/>
        <v>6.4883333333333364E-3</v>
      </c>
      <c r="G41" s="5">
        <f t="shared" si="2"/>
        <v>2.6716666666666681E-3</v>
      </c>
      <c r="H41" s="5">
        <f t="shared" si="3"/>
        <v>3.8166666666666682E-4</v>
      </c>
      <c r="I41" s="5">
        <v>0.27816666666666662</v>
      </c>
      <c r="J41" s="5">
        <v>1.7250000000000005E-2</v>
      </c>
      <c r="K41" s="5">
        <v>1.6875000000000005E-2</v>
      </c>
      <c r="L41" s="5">
        <v>4.250000000000002E-3</v>
      </c>
      <c r="M41" s="5">
        <v>2.9583333333333341E-3</v>
      </c>
      <c r="N41" s="5">
        <v>3.1869999999999998</v>
      </c>
      <c r="O41" s="5">
        <v>90.870166666666663</v>
      </c>
      <c r="P41" s="5">
        <v>0.32450000000000001</v>
      </c>
      <c r="Q41" s="5">
        <v>5.2889583333333334</v>
      </c>
      <c r="R41" s="5">
        <f t="shared" si="4"/>
        <v>48.934349136260138</v>
      </c>
      <c r="S41" s="6">
        <v>0.72208333333333341</v>
      </c>
      <c r="T41" s="6">
        <v>42.469583333333333</v>
      </c>
      <c r="U41" s="5">
        <f t="shared" si="5"/>
        <v>3.5114999999999998</v>
      </c>
      <c r="V41" s="5"/>
    </row>
    <row r="42" spans="1:22" x14ac:dyDescent="0.2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3"/>
      <c r="S42" s="2"/>
      <c r="T42" s="1"/>
      <c r="U42" s="1"/>
      <c r="V42" s="1"/>
    </row>
  </sheetData>
  <mergeCells count="9">
    <mergeCell ref="V9:V10"/>
    <mergeCell ref="U9:U10"/>
    <mergeCell ref="S9:S10"/>
    <mergeCell ref="K2:N2"/>
    <mergeCell ref="A4:H4"/>
    <mergeCell ref="N7:O7"/>
    <mergeCell ref="A9:A10"/>
    <mergeCell ref="R9:R10"/>
    <mergeCell ref="T9:T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2013</vt:lpstr>
      <vt:lpstr>'Enero 2013'!Área_de_impresión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Luna Sabas</dc:creator>
  <cp:lastModifiedBy>Veronica Luna Sabas</cp:lastModifiedBy>
  <cp:lastPrinted>2015-06-10T18:20:38Z</cp:lastPrinted>
  <dcterms:created xsi:type="dcterms:W3CDTF">2014-06-09T18:50:45Z</dcterms:created>
  <dcterms:modified xsi:type="dcterms:W3CDTF">2015-06-10T18:20:42Z</dcterms:modified>
</cp:coreProperties>
</file>