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2\03-2012\"/>
    </mc:Choice>
  </mc:AlternateContent>
  <bookViews>
    <workbookView xWindow="0" yWindow="0" windowWidth="20490" windowHeight="7755"/>
  </bookViews>
  <sheets>
    <sheet name="Marzo 2012" sheetId="1" r:id="rId1"/>
  </sheets>
  <definedNames>
    <definedName name="_xlnm.Print_Area" localSheetId="0">'Marzo 2012'!$A$1:$W$46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1" i="1"/>
  <c r="G11" i="1"/>
  <c r="H11" i="1"/>
  <c r="R11" i="1"/>
  <c r="U11" i="1"/>
  <c r="C12" i="1"/>
  <c r="F12" i="1"/>
  <c r="G12" i="1"/>
  <c r="H12" i="1"/>
  <c r="R12" i="1"/>
  <c r="U12" i="1"/>
  <c r="C13" i="1"/>
  <c r="F13" i="1"/>
  <c r="G13" i="1"/>
  <c r="H13" i="1"/>
  <c r="R13" i="1"/>
  <c r="U13" i="1"/>
  <c r="C14" i="1"/>
  <c r="F14" i="1"/>
  <c r="G14" i="1"/>
  <c r="H14" i="1"/>
  <c r="R14" i="1"/>
  <c r="U14" i="1"/>
  <c r="C15" i="1"/>
  <c r="F15" i="1"/>
  <c r="G15" i="1"/>
  <c r="H15" i="1"/>
  <c r="R15" i="1"/>
  <c r="U15" i="1"/>
  <c r="C16" i="1"/>
  <c r="F16" i="1"/>
  <c r="G16" i="1"/>
  <c r="H16" i="1"/>
  <c r="R16" i="1"/>
  <c r="U16" i="1"/>
  <c r="C17" i="1"/>
  <c r="F17" i="1"/>
  <c r="G17" i="1"/>
  <c r="H17" i="1"/>
  <c r="R17" i="1"/>
  <c r="U17" i="1"/>
  <c r="C18" i="1"/>
  <c r="F18" i="1"/>
  <c r="G18" i="1"/>
  <c r="H18" i="1"/>
  <c r="R18" i="1"/>
  <c r="U18" i="1"/>
  <c r="C19" i="1"/>
  <c r="F19" i="1"/>
  <c r="G19" i="1"/>
  <c r="H19" i="1"/>
  <c r="R19" i="1"/>
  <c r="U19" i="1"/>
  <c r="C20" i="1"/>
  <c r="R20" i="1" s="1"/>
  <c r="F20" i="1"/>
  <c r="G20" i="1"/>
  <c r="H20" i="1"/>
  <c r="U20" i="1"/>
  <c r="C21" i="1"/>
  <c r="F21" i="1"/>
  <c r="G21" i="1"/>
  <c r="H21" i="1"/>
  <c r="R21" i="1"/>
  <c r="U21" i="1"/>
  <c r="C22" i="1"/>
  <c r="F22" i="1"/>
  <c r="G22" i="1"/>
  <c r="H22" i="1"/>
  <c r="R22" i="1"/>
  <c r="U22" i="1"/>
  <c r="C23" i="1"/>
  <c r="F23" i="1"/>
  <c r="G23" i="1"/>
  <c r="H23" i="1"/>
  <c r="R23" i="1"/>
  <c r="U23" i="1"/>
  <c r="C24" i="1"/>
  <c r="F24" i="1"/>
  <c r="G24" i="1"/>
  <c r="H24" i="1"/>
  <c r="R24" i="1"/>
  <c r="U24" i="1"/>
  <c r="C25" i="1"/>
  <c r="F25" i="1"/>
  <c r="G25" i="1"/>
  <c r="H25" i="1"/>
  <c r="R25" i="1"/>
  <c r="U25" i="1"/>
  <c r="C26" i="1"/>
  <c r="F26" i="1"/>
  <c r="G26" i="1"/>
  <c r="H26" i="1"/>
  <c r="R26" i="1"/>
  <c r="U26" i="1"/>
  <c r="C27" i="1"/>
  <c r="F27" i="1"/>
  <c r="G27" i="1"/>
  <c r="H27" i="1"/>
  <c r="R27" i="1"/>
  <c r="U27" i="1"/>
  <c r="C28" i="1"/>
  <c r="F28" i="1"/>
  <c r="G28" i="1"/>
  <c r="H28" i="1"/>
  <c r="R28" i="1"/>
  <c r="U28" i="1"/>
  <c r="C29" i="1"/>
  <c r="F29" i="1"/>
  <c r="G29" i="1"/>
  <c r="H29" i="1"/>
  <c r="R29" i="1"/>
  <c r="U29" i="1"/>
  <c r="C30" i="1"/>
  <c r="F30" i="1"/>
  <c r="G30" i="1"/>
  <c r="H30" i="1"/>
  <c r="R30" i="1"/>
  <c r="U30" i="1"/>
  <c r="C31" i="1"/>
  <c r="F31" i="1"/>
  <c r="G31" i="1"/>
  <c r="H31" i="1"/>
  <c r="R31" i="1"/>
  <c r="U31" i="1"/>
  <c r="C32" i="1"/>
  <c r="F32" i="1"/>
  <c r="G32" i="1"/>
  <c r="H32" i="1"/>
  <c r="R32" i="1"/>
  <c r="U32" i="1"/>
  <c r="C33" i="1"/>
  <c r="F33" i="1"/>
  <c r="G33" i="1"/>
  <c r="H33" i="1"/>
  <c r="R33" i="1"/>
  <c r="U33" i="1"/>
  <c r="C34" i="1"/>
  <c r="F34" i="1"/>
  <c r="G34" i="1"/>
  <c r="H34" i="1"/>
  <c r="R34" i="1"/>
  <c r="U34" i="1"/>
  <c r="C35" i="1"/>
  <c r="F35" i="1"/>
  <c r="G35" i="1"/>
  <c r="H35" i="1"/>
  <c r="R35" i="1"/>
  <c r="U35" i="1"/>
  <c r="C36" i="1"/>
  <c r="F36" i="1"/>
  <c r="G36" i="1"/>
  <c r="H36" i="1"/>
  <c r="R36" i="1"/>
  <c r="U36" i="1"/>
  <c r="C37" i="1"/>
  <c r="F37" i="1"/>
  <c r="G37" i="1"/>
  <c r="H37" i="1"/>
  <c r="R37" i="1"/>
  <c r="U37" i="1"/>
  <c r="C38" i="1"/>
  <c r="F38" i="1"/>
  <c r="G38" i="1"/>
  <c r="H38" i="1"/>
  <c r="R38" i="1"/>
  <c r="U38" i="1"/>
  <c r="C39" i="1"/>
  <c r="F39" i="1"/>
  <c r="G39" i="1"/>
  <c r="H39" i="1"/>
  <c r="R39" i="1"/>
  <c r="U39" i="1"/>
  <c r="C40" i="1"/>
  <c r="F40" i="1"/>
  <c r="G40" i="1"/>
  <c r="H40" i="1"/>
  <c r="R40" i="1"/>
  <c r="U40" i="1"/>
  <c r="C41" i="1"/>
  <c r="F41" i="1"/>
  <c r="G41" i="1"/>
  <c r="H41" i="1"/>
  <c r="R41" i="1"/>
  <c r="U41" i="1"/>
</calcChain>
</file>

<file path=xl/comments1.xml><?xml version="1.0" encoding="utf-8"?>
<comments xmlns="http://schemas.openxmlformats.org/spreadsheetml/2006/main">
  <authors>
    <author>TGT</author>
  </authors>
  <commentList>
    <comment ref="T33" authorId="0" shapeId="0">
      <text>
        <r>
          <rPr>
            <b/>
            <sz val="8"/>
            <color indexed="81"/>
            <rFont val="Tahoma"/>
            <family val="2"/>
          </rPr>
          <t>Control:</t>
        </r>
        <r>
          <rPr>
            <sz val="8"/>
            <color indexed="81"/>
            <rFont val="Tahoma"/>
            <family val="2"/>
          </rPr>
          <t xml:space="preserve">
A partir de este día la lectura es en PPM por cambio de carga.
</t>
        </r>
      </text>
    </comment>
  </commentList>
</comments>
</file>

<file path=xl/sharedStrings.xml><?xml version="1.0" encoding="utf-8"?>
<sst xmlns="http://schemas.openxmlformats.org/spreadsheetml/2006/main" count="33" uniqueCount="33">
  <si>
    <t>ETANO</t>
  </si>
  <si>
    <t>CO2</t>
  </si>
  <si>
    <t>METANO</t>
  </si>
  <si>
    <t>N2</t>
  </si>
  <si>
    <t>N-PENTANO</t>
  </si>
  <si>
    <t>I-PENTANO</t>
  </si>
  <si>
    <t>N-BUTANO</t>
  </si>
  <si>
    <t>I-BUTANO</t>
  </si>
  <si>
    <t>PROPANO+</t>
  </si>
  <si>
    <t>C8 (4 %)</t>
  </si>
  <si>
    <t>C7 (28%)</t>
  </si>
  <si>
    <t>C6 (68%)</t>
  </si>
  <si>
    <t>C6 +</t>
  </si>
  <si>
    <t>MJ/m3</t>
  </si>
  <si>
    <t>kcal/m3</t>
  </si>
  <si>
    <t>Temperatura de Rocio de Hidrocarburos K</t>
  </si>
  <si>
    <t>N2+ CO2 (%)*</t>
  </si>
  <si>
    <t>H2O (lb/MMp3)*</t>
  </si>
  <si>
    <t>H2S mg/m3</t>
  </si>
  <si>
    <t>Indice de Wobbe  @ 101.325 KPa y 288.15 K</t>
  </si>
  <si>
    <t>COMPOSICION    %  MOL = % VOLUMEN</t>
  </si>
  <si>
    <t>GRAVEDAD ESPECIFICA</t>
  </si>
  <si>
    <t>PODER CALORIFICO @ 101.325 KPa y 288.15 K</t>
  </si>
  <si>
    <t>PODER CALORIFICO @ 98.0665 KPa y 293.15 K</t>
  </si>
  <si>
    <t>DIA</t>
  </si>
  <si>
    <t xml:space="preserve">DE: </t>
  </si>
  <si>
    <t>MARZO</t>
  </si>
  <si>
    <t xml:space="preserve">MES : </t>
  </si>
  <si>
    <t>PALMILLAS</t>
  </si>
  <si>
    <t>PUNTO DE MEDICION  :    TOLUCA</t>
  </si>
  <si>
    <t>ESTUDIO ESTADÍSTICO DE CALIDAD DE GAS</t>
  </si>
  <si>
    <t xml:space="preserve">   Tejas  Gas de Toluca</t>
  </si>
  <si>
    <t>Gasoducto Palmillas -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</si>
</sst>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7" x14ac:knownFonts="1">
    <font>
      <sz val="11"/>
      <color theme="1"/>
      <name val="Calibri"/>
      <family val="2"/>
      <scheme val="minor"/>
    </font>
    <font>
      <sz val="9"/>
      <name val="MS Sans Serif"/>
      <family val="2"/>
    </font>
    <font>
      <sz val="9"/>
      <color indexed="56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Georgia"/>
      <family val="1"/>
    </font>
    <font>
      <b/>
      <i/>
      <sz val="7"/>
      <name val="Arial"/>
      <family val="2"/>
    </font>
    <font>
      <b/>
      <sz val="14"/>
      <name val="Arial"/>
      <family val="2"/>
    </font>
    <font>
      <b/>
      <sz val="14"/>
      <name val="Georgia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20"/>
      <name val="Arial"/>
      <family val="2"/>
    </font>
    <font>
      <b/>
      <sz val="12"/>
      <color indexed="9"/>
      <name val="Monotype Corsiva"/>
      <family val="4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ill="1"/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/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3" borderId="19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352425</xdr:colOff>
      <xdr:row>2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275" b="14807"/>
        <a:stretch>
          <a:fillRect/>
        </a:stretch>
      </xdr:blipFill>
      <xdr:spPr bwMode="auto">
        <a:xfrm>
          <a:off x="771525" y="0"/>
          <a:ext cx="1866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zoomScale="60" zoomScaleNormal="70" workbookViewId="0">
      <selection activeCell="S9" sqref="S9:S10"/>
    </sheetView>
  </sheetViews>
  <sheetFormatPr baseColWidth="10" defaultRowHeight="15" x14ac:dyDescent="0.25"/>
  <cols>
    <col min="2" max="3" width="14.42578125" customWidth="1"/>
    <col min="4" max="4" width="13.85546875" customWidth="1"/>
    <col min="18" max="18" width="14.5703125" bestFit="1" customWidth="1"/>
    <col min="22" max="22" width="14.42578125" hidden="1" customWidth="1"/>
  </cols>
  <sheetData>
    <row r="2" spans="1:22" x14ac:dyDescent="0.25">
      <c r="H2" s="27"/>
      <c r="I2" s="27"/>
      <c r="J2" s="27"/>
      <c r="K2" s="35" t="s">
        <v>32</v>
      </c>
      <c r="L2" s="35"/>
      <c r="M2" s="35"/>
      <c r="N2" s="35"/>
      <c r="O2" s="27"/>
      <c r="P2" s="23"/>
      <c r="Q2" s="23"/>
    </row>
    <row r="3" spans="1:22" ht="15.75" thickBot="1" x14ac:dyDescent="0.3">
      <c r="H3" s="27"/>
      <c r="I3" s="27"/>
      <c r="J3" s="27"/>
      <c r="K3" s="27"/>
      <c r="L3" s="27"/>
      <c r="M3" s="27"/>
      <c r="N3" s="23"/>
      <c r="O3" s="27"/>
      <c r="P3" s="23"/>
      <c r="Q3" s="23"/>
    </row>
    <row r="4" spans="1:22" ht="27" thickTop="1" x14ac:dyDescent="0.4">
      <c r="A4" s="36" t="s">
        <v>31</v>
      </c>
      <c r="B4" s="37"/>
      <c r="C4" s="37"/>
      <c r="D4" s="37"/>
      <c r="E4" s="37"/>
      <c r="F4" s="37"/>
      <c r="G4" s="37"/>
      <c r="H4" s="38"/>
      <c r="I4" s="27"/>
      <c r="J4" s="29" t="s">
        <v>30</v>
      </c>
      <c r="K4" s="29"/>
      <c r="L4" s="29"/>
      <c r="M4" s="29"/>
      <c r="N4" s="29"/>
      <c r="O4" s="29"/>
      <c r="P4" s="29"/>
      <c r="Q4" s="29"/>
      <c r="S4" s="4"/>
    </row>
    <row r="5" spans="1:22" x14ac:dyDescent="0.25">
      <c r="A5" s="2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7"/>
      <c r="S5" s="4"/>
    </row>
    <row r="6" spans="1:22" ht="15.75" x14ac:dyDescent="0.25">
      <c r="A6" s="28"/>
      <c r="B6" s="23"/>
      <c r="C6" s="23"/>
      <c r="D6" s="23"/>
      <c r="E6" s="23"/>
      <c r="F6" s="23"/>
      <c r="G6" s="23"/>
      <c r="H6" s="23"/>
      <c r="I6" s="23"/>
      <c r="J6" s="23"/>
      <c r="K6" s="27" t="s">
        <v>29</v>
      </c>
      <c r="L6" s="26" t="s">
        <v>28</v>
      </c>
      <c r="M6" s="23"/>
      <c r="O6" s="23"/>
      <c r="P6" s="23"/>
    </row>
    <row r="7" spans="1:22" ht="18" x14ac:dyDescent="0.25">
      <c r="A7" s="2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1" t="s">
        <v>27</v>
      </c>
      <c r="N7" s="39" t="s">
        <v>26</v>
      </c>
      <c r="O7" s="39"/>
      <c r="P7" s="21" t="s">
        <v>25</v>
      </c>
      <c r="Q7" s="25">
        <v>2012</v>
      </c>
    </row>
    <row r="8" spans="1:22" ht="18.75" thickBot="1" x14ac:dyDescent="0.3">
      <c r="A8" s="2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1"/>
      <c r="N8" s="22"/>
      <c r="O8" s="22"/>
      <c r="P8" s="21"/>
    </row>
    <row r="9" spans="1:22" ht="45.75" customHeight="1" thickBot="1" x14ac:dyDescent="0.3">
      <c r="A9" s="40" t="s">
        <v>24</v>
      </c>
      <c r="B9" s="20" t="s">
        <v>23</v>
      </c>
      <c r="C9" s="20" t="s">
        <v>22</v>
      </c>
      <c r="D9" s="19" t="s">
        <v>21</v>
      </c>
      <c r="E9" s="18"/>
      <c r="F9" s="18"/>
      <c r="G9" s="18"/>
      <c r="H9" s="17" t="s">
        <v>20</v>
      </c>
      <c r="I9" s="17"/>
      <c r="J9" s="17"/>
      <c r="K9" s="17"/>
      <c r="L9" s="17"/>
      <c r="M9" s="17"/>
      <c r="N9" s="17"/>
      <c r="O9" s="17"/>
      <c r="P9" s="17"/>
      <c r="Q9" s="17"/>
      <c r="R9" s="42" t="s">
        <v>19</v>
      </c>
      <c r="S9" s="30" t="s">
        <v>18</v>
      </c>
      <c r="T9" s="30" t="s">
        <v>17</v>
      </c>
      <c r="U9" s="32" t="s">
        <v>16</v>
      </c>
      <c r="V9" s="33" t="s">
        <v>15</v>
      </c>
    </row>
    <row r="10" spans="1:22" ht="18" customHeight="1" thickBot="1" x14ac:dyDescent="0.3">
      <c r="A10" s="41"/>
      <c r="B10" s="16" t="s">
        <v>14</v>
      </c>
      <c r="C10" s="14" t="s">
        <v>13</v>
      </c>
      <c r="D10" s="15"/>
      <c r="E10" s="13" t="s">
        <v>12</v>
      </c>
      <c r="F10" s="14" t="s">
        <v>11</v>
      </c>
      <c r="G10" s="14" t="s">
        <v>10</v>
      </c>
      <c r="H10" s="13" t="s">
        <v>9</v>
      </c>
      <c r="I10" s="11" t="s">
        <v>8</v>
      </c>
      <c r="J10" s="11" t="s">
        <v>7</v>
      </c>
      <c r="K10" s="11" t="s">
        <v>6</v>
      </c>
      <c r="L10" s="11" t="s">
        <v>5</v>
      </c>
      <c r="M10" s="11" t="s">
        <v>4</v>
      </c>
      <c r="N10" s="12" t="s">
        <v>3</v>
      </c>
      <c r="O10" s="11" t="s">
        <v>2</v>
      </c>
      <c r="P10" s="11" t="s">
        <v>1</v>
      </c>
      <c r="Q10" s="10" t="s">
        <v>0</v>
      </c>
      <c r="R10" s="43"/>
      <c r="S10" s="31"/>
      <c r="T10" s="31"/>
      <c r="U10" s="32"/>
      <c r="V10" s="34"/>
    </row>
    <row r="11" spans="1:22" x14ac:dyDescent="0.25">
      <c r="A11" s="8">
        <v>1</v>
      </c>
      <c r="B11" s="5">
        <v>8601</v>
      </c>
      <c r="C11" s="5">
        <f t="shared" ref="C11:C41" si="0">B11*0.004400811</f>
        <v>37.851375410999999</v>
      </c>
      <c r="D11" s="5">
        <v>0.60487083333333336</v>
      </c>
      <c r="E11" s="5">
        <v>1.6458333333333339E-2</v>
      </c>
      <c r="F11" s="5">
        <f t="shared" ref="F11:F41" si="1">E11*0.68</f>
        <v>1.1191666666666671E-2</v>
      </c>
      <c r="G11" s="5">
        <f t="shared" ref="G11:G41" si="2">E11*0.28</f>
        <v>4.6083333333333349E-3</v>
      </c>
      <c r="H11" s="5">
        <f t="shared" ref="H11:H41" si="3">E11*0.04</f>
        <v>6.5833333333333358E-4</v>
      </c>
      <c r="I11" s="5">
        <v>0.33079166666666665</v>
      </c>
      <c r="J11" s="5">
        <v>2.8875000000000012E-2</v>
      </c>
      <c r="K11" s="5">
        <v>2.9750000000000013E-2</v>
      </c>
      <c r="L11" s="5">
        <v>6.7500000000000025E-3</v>
      </c>
      <c r="M11" s="5">
        <v>5.1666666666666692E-3</v>
      </c>
      <c r="N11" s="5">
        <v>4.3991666666666669</v>
      </c>
      <c r="O11" s="5">
        <v>89.738749999999996</v>
      </c>
      <c r="P11" s="5">
        <v>0.12775</v>
      </c>
      <c r="Q11" s="5">
        <v>5.3163749999999999</v>
      </c>
      <c r="R11" s="5">
        <f t="shared" ref="R11:R41" si="4">C11/SQRT(D11)</f>
        <v>48.66876696260455</v>
      </c>
      <c r="S11" s="7">
        <v>0.69375000000000009</v>
      </c>
      <c r="T11" s="7">
        <v>1.8920833333333327</v>
      </c>
      <c r="U11" s="5">
        <f t="shared" ref="U11:U41" si="5">+N11+P11</f>
        <v>4.5269166666666667</v>
      </c>
      <c r="V11" s="5"/>
    </row>
    <row r="12" spans="1:22" x14ac:dyDescent="0.25">
      <c r="A12" s="8">
        <v>2</v>
      </c>
      <c r="B12" s="5">
        <v>8617</v>
      </c>
      <c r="C12" s="5">
        <f t="shared" si="0"/>
        <v>37.921788386999999</v>
      </c>
      <c r="D12" s="5">
        <v>0.60857083333333339</v>
      </c>
      <c r="E12" s="5">
        <v>1.6291666666666677E-2</v>
      </c>
      <c r="F12" s="5">
        <f t="shared" si="1"/>
        <v>1.1078333333333341E-2</v>
      </c>
      <c r="G12" s="5">
        <f t="shared" si="2"/>
        <v>4.5616666666666696E-3</v>
      </c>
      <c r="H12" s="5">
        <f t="shared" si="3"/>
        <v>6.5166666666666704E-4</v>
      </c>
      <c r="I12" s="5">
        <v>0.31616666666666665</v>
      </c>
      <c r="J12" s="5">
        <v>2.5666666666666681E-2</v>
      </c>
      <c r="K12" s="5">
        <v>2.870833333333335E-2</v>
      </c>
      <c r="L12" s="5">
        <v>7.2500000000000038E-3</v>
      </c>
      <c r="M12" s="5">
        <v>6.0833333333333364E-3</v>
      </c>
      <c r="N12" s="5">
        <v>4.6581666666666672</v>
      </c>
      <c r="O12" s="5">
        <v>88.906458333333362</v>
      </c>
      <c r="P12" s="5">
        <v>0.11316666666666664</v>
      </c>
      <c r="Q12" s="5">
        <v>5.922625</v>
      </c>
      <c r="R12" s="5">
        <f t="shared" si="4"/>
        <v>48.610853149659519</v>
      </c>
      <c r="S12" s="7">
        <v>0.69333333333333347</v>
      </c>
      <c r="T12" s="7">
        <v>2.4012500000000006</v>
      </c>
      <c r="U12" s="5">
        <f t="shared" si="5"/>
        <v>4.7713333333333336</v>
      </c>
      <c r="V12" s="5"/>
    </row>
    <row r="13" spans="1:22" x14ac:dyDescent="0.25">
      <c r="A13" s="8">
        <v>3</v>
      </c>
      <c r="B13" s="5">
        <v>8619</v>
      </c>
      <c r="C13" s="5">
        <f t="shared" si="0"/>
        <v>37.930590008999999</v>
      </c>
      <c r="D13" s="5">
        <v>0.60562124999999989</v>
      </c>
      <c r="E13" s="5">
        <v>1.7208333333333343E-2</v>
      </c>
      <c r="F13" s="5">
        <f t="shared" si="1"/>
        <v>1.1701666666666674E-2</v>
      </c>
      <c r="G13" s="5">
        <f t="shared" si="2"/>
        <v>4.8183333333333368E-3</v>
      </c>
      <c r="H13" s="5">
        <f t="shared" si="3"/>
        <v>6.8833333333333377E-4</v>
      </c>
      <c r="I13" s="5">
        <v>0.30662499999999998</v>
      </c>
      <c r="J13" s="5">
        <v>2.5375000000000012E-2</v>
      </c>
      <c r="K13" s="5">
        <v>2.895833333333335E-2</v>
      </c>
      <c r="L13" s="5">
        <v>7.7500000000000034E-3</v>
      </c>
      <c r="M13" s="5">
        <v>6.0833333333333356E-3</v>
      </c>
      <c r="N13" s="5">
        <v>4.3786249999999995</v>
      </c>
      <c r="O13" s="5">
        <v>89.542874999999995</v>
      </c>
      <c r="P13" s="5">
        <v>0.10566666666666669</v>
      </c>
      <c r="Q13" s="5">
        <v>5.581083333333333</v>
      </c>
      <c r="R13" s="5">
        <f t="shared" si="4"/>
        <v>48.740395124260139</v>
      </c>
      <c r="S13" s="7">
        <v>0.70791666666666686</v>
      </c>
      <c r="T13" s="7">
        <v>2.3870833333333334</v>
      </c>
      <c r="U13" s="5">
        <f t="shared" si="5"/>
        <v>4.4842916666666666</v>
      </c>
      <c r="V13" s="5"/>
    </row>
    <row r="14" spans="1:22" x14ac:dyDescent="0.25">
      <c r="A14" s="8">
        <v>4</v>
      </c>
      <c r="B14" s="5">
        <v>8606</v>
      </c>
      <c r="C14" s="5">
        <f t="shared" si="0"/>
        <v>37.873379466000003</v>
      </c>
      <c r="D14" s="5">
        <v>0.60171249999999998</v>
      </c>
      <c r="E14" s="5">
        <v>1.7708333333333343E-2</v>
      </c>
      <c r="F14" s="5">
        <f t="shared" si="1"/>
        <v>1.2041666666666674E-2</v>
      </c>
      <c r="G14" s="5">
        <f t="shared" si="2"/>
        <v>4.9583333333333363E-3</v>
      </c>
      <c r="H14" s="5">
        <f t="shared" si="3"/>
        <v>7.0833333333333371E-4</v>
      </c>
      <c r="I14" s="5">
        <v>0.30233333333333334</v>
      </c>
      <c r="J14" s="5">
        <v>2.4125000000000011E-2</v>
      </c>
      <c r="K14" s="5">
        <v>2.5625000000000012E-2</v>
      </c>
      <c r="L14" s="5">
        <v>6.9583333333333363E-3</v>
      </c>
      <c r="M14" s="5">
        <v>5.2916666666666676E-3</v>
      </c>
      <c r="N14" s="5">
        <v>4.0656249999999998</v>
      </c>
      <c r="O14" s="5">
        <v>90.40049999999998</v>
      </c>
      <c r="P14" s="5">
        <v>0.12958333333333333</v>
      </c>
      <c r="Q14" s="5">
        <v>5.0222500000000005</v>
      </c>
      <c r="R14" s="5">
        <f t="shared" si="4"/>
        <v>48.824695382987791</v>
      </c>
      <c r="S14" s="7">
        <v>0.73416666666666675</v>
      </c>
      <c r="T14" s="7">
        <v>2.0525000000000002</v>
      </c>
      <c r="U14" s="5">
        <f t="shared" si="5"/>
        <v>4.1952083333333334</v>
      </c>
      <c r="V14" s="5"/>
    </row>
    <row r="15" spans="1:22" x14ac:dyDescent="0.25">
      <c r="A15" s="8">
        <v>5</v>
      </c>
      <c r="B15" s="5">
        <v>8613</v>
      </c>
      <c r="C15" s="5">
        <f t="shared" si="0"/>
        <v>37.904185142999999</v>
      </c>
      <c r="D15" s="5">
        <v>0.60212666666666659</v>
      </c>
      <c r="E15" s="5">
        <v>1.6458333333333342E-2</v>
      </c>
      <c r="F15" s="5">
        <f t="shared" si="1"/>
        <v>1.1191666666666673E-2</v>
      </c>
      <c r="G15" s="5">
        <f t="shared" si="2"/>
        <v>4.6083333333333367E-3</v>
      </c>
      <c r="H15" s="5">
        <f t="shared" si="3"/>
        <v>6.5833333333333369E-4</v>
      </c>
      <c r="I15" s="5">
        <v>0.28750000000000003</v>
      </c>
      <c r="J15" s="5">
        <v>1.9333333333333345E-2</v>
      </c>
      <c r="K15" s="5">
        <v>2.466666666666668E-2</v>
      </c>
      <c r="L15" s="5">
        <v>7.0833333333333373E-3</v>
      </c>
      <c r="M15" s="5">
        <v>5.6666666666666679E-3</v>
      </c>
      <c r="N15" s="5">
        <v>4.0747083333333327</v>
      </c>
      <c r="O15" s="5">
        <v>90.267166666666682</v>
      </c>
      <c r="P15" s="5">
        <v>0.11270833333333331</v>
      </c>
      <c r="Q15" s="5">
        <v>5.1848333333333327</v>
      </c>
      <c r="R15" s="5">
        <f t="shared" si="4"/>
        <v>48.84760037451337</v>
      </c>
      <c r="S15" s="7">
        <v>0.72833333333333339</v>
      </c>
      <c r="T15" s="7">
        <v>2.0579166666666668</v>
      </c>
      <c r="U15" s="5">
        <f t="shared" si="5"/>
        <v>4.1874166666666657</v>
      </c>
      <c r="V15" s="5"/>
    </row>
    <row r="16" spans="1:22" x14ac:dyDescent="0.25">
      <c r="A16" s="8">
        <v>6</v>
      </c>
      <c r="B16" s="5">
        <v>8771</v>
      </c>
      <c r="C16" s="5">
        <f t="shared" si="0"/>
        <v>38.599513281</v>
      </c>
      <c r="D16" s="5">
        <v>0.60681416666666654</v>
      </c>
      <c r="E16" s="5">
        <v>1.5666666666666672E-2</v>
      </c>
      <c r="F16" s="5">
        <f t="shared" si="1"/>
        <v>1.0653333333333338E-2</v>
      </c>
      <c r="G16" s="5">
        <f t="shared" si="2"/>
        <v>4.3866666666666689E-3</v>
      </c>
      <c r="H16" s="5">
        <f t="shared" si="3"/>
        <v>6.2666666666666686E-4</v>
      </c>
      <c r="I16" s="5">
        <v>0.33116666666666666</v>
      </c>
      <c r="J16" s="5">
        <v>1.9833333333333338E-2</v>
      </c>
      <c r="K16" s="5">
        <v>2.6541666666666682E-2</v>
      </c>
      <c r="L16" s="5">
        <v>7.6250000000000033E-3</v>
      </c>
      <c r="M16" s="5">
        <v>6.3750000000000022E-3</v>
      </c>
      <c r="N16" s="5">
        <v>3.3929166666666668</v>
      </c>
      <c r="O16" s="5">
        <v>89.465166666666661</v>
      </c>
      <c r="P16" s="5">
        <v>0.11837500000000002</v>
      </c>
      <c r="Q16" s="5">
        <v>6.6163333333333343</v>
      </c>
      <c r="R16" s="5">
        <f t="shared" si="4"/>
        <v>49.551176774262217</v>
      </c>
      <c r="S16" s="7">
        <v>0.72250000000000025</v>
      </c>
      <c r="T16" s="7">
        <v>2.0087499999999996</v>
      </c>
      <c r="U16" s="5">
        <f t="shared" si="5"/>
        <v>3.5112916666666667</v>
      </c>
      <c r="V16" s="5"/>
    </row>
    <row r="17" spans="1:22" x14ac:dyDescent="0.25">
      <c r="A17" s="8">
        <v>7</v>
      </c>
      <c r="B17" s="5">
        <v>8728</v>
      </c>
      <c r="C17" s="5">
        <f t="shared" si="0"/>
        <v>38.410278408000003</v>
      </c>
      <c r="D17" s="5">
        <v>0.60400624999999997</v>
      </c>
      <c r="E17" s="5">
        <v>1.5708333333333342E-2</v>
      </c>
      <c r="F17" s="5">
        <f t="shared" si="1"/>
        <v>1.0681666666666673E-2</v>
      </c>
      <c r="G17" s="5">
        <f t="shared" si="2"/>
        <v>4.3983333333333357E-3</v>
      </c>
      <c r="H17" s="5">
        <f t="shared" si="3"/>
        <v>6.2833333333333372E-4</v>
      </c>
      <c r="I17" s="5">
        <v>0.26925000000000004</v>
      </c>
      <c r="J17" s="5">
        <v>1.8416666666666675E-2</v>
      </c>
      <c r="K17" s="5">
        <v>2.195833333333334E-2</v>
      </c>
      <c r="L17" s="5">
        <v>6.6250000000000033E-3</v>
      </c>
      <c r="M17" s="5">
        <v>5.0833333333333347E-3</v>
      </c>
      <c r="N17" s="5">
        <v>3.4254583333333337</v>
      </c>
      <c r="O17" s="5">
        <v>89.957708333333343</v>
      </c>
      <c r="P17" s="5">
        <v>0.12054166666666666</v>
      </c>
      <c r="Q17" s="5">
        <v>6.1591666666666667</v>
      </c>
      <c r="R17" s="5">
        <f t="shared" si="4"/>
        <v>49.422730866564102</v>
      </c>
      <c r="S17" s="7">
        <v>0.69916666666666671</v>
      </c>
      <c r="T17" s="7">
        <v>1.6316666666666668</v>
      </c>
      <c r="U17" s="5">
        <f t="shared" si="5"/>
        <v>3.5460000000000003</v>
      </c>
      <c r="V17" s="5"/>
    </row>
    <row r="18" spans="1:22" x14ac:dyDescent="0.25">
      <c r="A18" s="8">
        <v>8</v>
      </c>
      <c r="B18" s="5">
        <v>8731</v>
      </c>
      <c r="C18" s="5">
        <f t="shared" si="0"/>
        <v>38.423480841</v>
      </c>
      <c r="D18" s="5">
        <v>0.60474166666666662</v>
      </c>
      <c r="E18" s="5">
        <v>1.5958333333333338E-2</v>
      </c>
      <c r="F18" s="5">
        <f t="shared" si="1"/>
        <v>1.0851666666666671E-2</v>
      </c>
      <c r="G18" s="5">
        <f t="shared" si="2"/>
        <v>4.4683333333333354E-3</v>
      </c>
      <c r="H18" s="5">
        <f t="shared" si="3"/>
        <v>6.3833333333333353E-4</v>
      </c>
      <c r="I18" s="5">
        <v>0.33066666666666672</v>
      </c>
      <c r="J18" s="5">
        <v>2.5250000000000012E-2</v>
      </c>
      <c r="K18" s="5">
        <v>3.4333333333333348E-2</v>
      </c>
      <c r="L18" s="5">
        <v>8.2916666666666694E-3</v>
      </c>
      <c r="M18" s="5">
        <v>6.583333333333336E-3</v>
      </c>
      <c r="N18" s="5">
        <v>3.4819583333333335</v>
      </c>
      <c r="O18" s="5">
        <v>89.905124999999998</v>
      </c>
      <c r="P18" s="5">
        <v>0.11729166666666668</v>
      </c>
      <c r="Q18" s="5">
        <v>6.0743750000000007</v>
      </c>
      <c r="R18" s="5">
        <f t="shared" si="4"/>
        <v>49.409647944401613</v>
      </c>
      <c r="S18" s="7">
        <v>0.71083333333333332</v>
      </c>
      <c r="T18" s="7">
        <v>1.4954166666666664</v>
      </c>
      <c r="U18" s="5">
        <f t="shared" si="5"/>
        <v>3.5992500000000001</v>
      </c>
      <c r="V18" s="5"/>
    </row>
    <row r="19" spans="1:22" x14ac:dyDescent="0.25">
      <c r="A19" s="8">
        <v>9</v>
      </c>
      <c r="B19" s="5">
        <v>8682</v>
      </c>
      <c r="C19" s="5">
        <f t="shared" si="0"/>
        <v>38.207841102000003</v>
      </c>
      <c r="D19" s="5">
        <v>0.6033687499999999</v>
      </c>
      <c r="E19" s="5">
        <v>1.8833333333333344E-2</v>
      </c>
      <c r="F19" s="5">
        <f t="shared" si="1"/>
        <v>1.2806666666666675E-2</v>
      </c>
      <c r="G19" s="5">
        <f t="shared" si="2"/>
        <v>5.2733333333333365E-3</v>
      </c>
      <c r="H19" s="5">
        <f t="shared" si="3"/>
        <v>7.5333333333333383E-4</v>
      </c>
      <c r="I19" s="5">
        <v>0.30350000000000005</v>
      </c>
      <c r="J19" s="5">
        <v>1.9500000000000007E-2</v>
      </c>
      <c r="K19" s="5">
        <v>2.4500000000000004E-2</v>
      </c>
      <c r="L19" s="5">
        <v>7.250000000000003E-3</v>
      </c>
      <c r="M19" s="5">
        <v>6.2500000000000021E-3</v>
      </c>
      <c r="N19" s="5">
        <v>3.6644166666666664</v>
      </c>
      <c r="O19" s="5">
        <v>90.129249999999999</v>
      </c>
      <c r="P19" s="5">
        <v>0.13837499999999994</v>
      </c>
      <c r="Q19" s="5">
        <v>5.6884166666666678</v>
      </c>
      <c r="R19" s="5">
        <f t="shared" si="4"/>
        <v>49.188218366509489</v>
      </c>
      <c r="S19" s="7">
        <v>0.72833333333333339</v>
      </c>
      <c r="T19" s="9">
        <v>2.2395833333333335</v>
      </c>
      <c r="U19" s="5">
        <f t="shared" si="5"/>
        <v>3.8027916666666663</v>
      </c>
      <c r="V19" s="5"/>
    </row>
    <row r="20" spans="1:22" x14ac:dyDescent="0.25">
      <c r="A20" s="8">
        <v>10</v>
      </c>
      <c r="B20" s="5">
        <v>8641</v>
      </c>
      <c r="C20" s="5">
        <f t="shared" si="0"/>
        <v>38.027407851</v>
      </c>
      <c r="D20" s="5">
        <v>0.6019304166666668</v>
      </c>
      <c r="E20" s="5">
        <v>1.7166666666666674E-2</v>
      </c>
      <c r="F20" s="5">
        <f t="shared" si="1"/>
        <v>1.1673333333333339E-2</v>
      </c>
      <c r="G20" s="5">
        <f t="shared" si="2"/>
        <v>4.8066666666666692E-3</v>
      </c>
      <c r="H20" s="5">
        <f t="shared" si="3"/>
        <v>6.8666666666666691E-4</v>
      </c>
      <c r="I20" s="5">
        <v>0.21762499999999999</v>
      </c>
      <c r="J20" s="5">
        <v>1.5916666666666676E-2</v>
      </c>
      <c r="K20" s="5">
        <v>1.8625000000000006E-2</v>
      </c>
      <c r="L20" s="5">
        <v>6.5000000000000023E-3</v>
      </c>
      <c r="M20" s="5">
        <v>5.2083333333333348E-3</v>
      </c>
      <c r="N20" s="5">
        <v>3.8232083333333335</v>
      </c>
      <c r="O20" s="5">
        <v>90.283374999999992</v>
      </c>
      <c r="P20" s="5">
        <v>0.13925000000000001</v>
      </c>
      <c r="Q20" s="5">
        <v>5.4732083333333321</v>
      </c>
      <c r="R20" s="5">
        <f t="shared" si="4"/>
        <v>49.014387262919335</v>
      </c>
      <c r="S20" s="7">
        <v>0.72250000000000003</v>
      </c>
      <c r="T20" s="7">
        <v>4.5245833333333332</v>
      </c>
      <c r="U20" s="5">
        <f t="shared" si="5"/>
        <v>3.9624583333333336</v>
      </c>
      <c r="V20" s="5"/>
    </row>
    <row r="21" spans="1:22" x14ac:dyDescent="0.25">
      <c r="A21" s="8">
        <v>11</v>
      </c>
      <c r="B21" s="5">
        <v>8624</v>
      </c>
      <c r="C21" s="5">
        <f t="shared" si="0"/>
        <v>37.952594064000003</v>
      </c>
      <c r="D21" s="5">
        <v>0.59997</v>
      </c>
      <c r="E21" s="5">
        <v>1.7333333333333343E-2</v>
      </c>
      <c r="F21" s="5">
        <f t="shared" si="1"/>
        <v>1.1786666666666674E-2</v>
      </c>
      <c r="G21" s="5">
        <f t="shared" si="2"/>
        <v>4.8533333333333362E-3</v>
      </c>
      <c r="H21" s="5">
        <f t="shared" si="3"/>
        <v>6.9333333333333378E-4</v>
      </c>
      <c r="I21" s="5">
        <v>0.22416666666666671</v>
      </c>
      <c r="J21" s="5">
        <v>1.6083333333333342E-2</v>
      </c>
      <c r="K21" s="5">
        <v>1.7083333333333339E-2</v>
      </c>
      <c r="L21" s="5">
        <v>5.8750000000000017E-3</v>
      </c>
      <c r="M21" s="5">
        <v>4.5416666666666687E-3</v>
      </c>
      <c r="N21" s="5">
        <v>3.7495833333333337</v>
      </c>
      <c r="O21" s="5">
        <v>90.700249999999983</v>
      </c>
      <c r="P21" s="5">
        <v>0.14291666666666664</v>
      </c>
      <c r="Q21" s="5">
        <v>5.121999999999999</v>
      </c>
      <c r="R21" s="5">
        <f t="shared" si="4"/>
        <v>48.99781321239</v>
      </c>
      <c r="S21" s="7">
        <v>0.71083333333333343</v>
      </c>
      <c r="T21" s="7">
        <v>3.4304166666666664</v>
      </c>
      <c r="U21" s="5">
        <f t="shared" si="5"/>
        <v>3.8925000000000005</v>
      </c>
      <c r="V21" s="5"/>
    </row>
    <row r="22" spans="1:22" x14ac:dyDescent="0.25">
      <c r="A22" s="8">
        <v>12</v>
      </c>
      <c r="B22" s="5">
        <v>8659</v>
      </c>
      <c r="C22" s="5">
        <f t="shared" si="0"/>
        <v>38.106622449</v>
      </c>
      <c r="D22" s="5">
        <v>0.60112583333333336</v>
      </c>
      <c r="E22" s="5">
        <v>1.8625000000000006E-2</v>
      </c>
      <c r="F22" s="5">
        <f t="shared" si="1"/>
        <v>1.2665000000000004E-2</v>
      </c>
      <c r="G22" s="5">
        <f t="shared" si="2"/>
        <v>5.2150000000000026E-3</v>
      </c>
      <c r="H22" s="5">
        <f t="shared" si="3"/>
        <v>7.4500000000000022E-4</v>
      </c>
      <c r="I22" s="5">
        <v>0.25154166666666661</v>
      </c>
      <c r="J22" s="5">
        <v>1.6583333333333342E-2</v>
      </c>
      <c r="K22" s="5">
        <v>1.808333333333334E-2</v>
      </c>
      <c r="L22" s="5">
        <v>6.1666666666666675E-3</v>
      </c>
      <c r="M22" s="5">
        <v>4.8750000000000009E-3</v>
      </c>
      <c r="N22" s="5">
        <v>3.6277500000000003</v>
      </c>
      <c r="O22" s="5">
        <v>90.510500000000022</v>
      </c>
      <c r="P22" s="5">
        <v>0.13112499999999999</v>
      </c>
      <c r="Q22" s="5">
        <v>5.4143749999999997</v>
      </c>
      <c r="R22" s="5">
        <f t="shared" si="4"/>
        <v>49.149348007056467</v>
      </c>
      <c r="S22" s="7">
        <v>0.73416666666666686</v>
      </c>
      <c r="T22" s="7">
        <v>2.94875</v>
      </c>
      <c r="U22" s="5">
        <f t="shared" si="5"/>
        <v>3.7588750000000002</v>
      </c>
      <c r="V22" s="5"/>
    </row>
    <row r="23" spans="1:22" x14ac:dyDescent="0.25">
      <c r="A23" s="8">
        <v>13</v>
      </c>
      <c r="B23" s="5">
        <v>8668</v>
      </c>
      <c r="C23" s="5">
        <f t="shared" si="0"/>
        <v>38.146229748000003</v>
      </c>
      <c r="D23" s="5">
        <v>0.60063625000000009</v>
      </c>
      <c r="E23" s="5">
        <v>1.7291666666666674E-2</v>
      </c>
      <c r="F23" s="5">
        <f t="shared" si="1"/>
        <v>1.1758333333333339E-2</v>
      </c>
      <c r="G23" s="5">
        <f t="shared" si="2"/>
        <v>4.8416666666666695E-3</v>
      </c>
      <c r="H23" s="5">
        <f t="shared" si="3"/>
        <v>6.9166666666666693E-4</v>
      </c>
      <c r="I23" s="5">
        <v>0.24379166666666671</v>
      </c>
      <c r="J23" s="5">
        <v>1.6500000000000011E-2</v>
      </c>
      <c r="K23" s="5">
        <v>1.7125000000000005E-2</v>
      </c>
      <c r="L23" s="5">
        <v>5.9166666666666682E-3</v>
      </c>
      <c r="M23" s="5">
        <v>4.2916666666666676E-3</v>
      </c>
      <c r="N23" s="5">
        <v>3.5001250000000006</v>
      </c>
      <c r="O23" s="5">
        <v>90.625624999999999</v>
      </c>
      <c r="P23" s="5">
        <v>0.14441666666666667</v>
      </c>
      <c r="Q23" s="5">
        <v>5.4247916666666676</v>
      </c>
      <c r="R23" s="5">
        <f t="shared" si="4"/>
        <v>49.220480650643552</v>
      </c>
      <c r="S23" s="7">
        <v>0.7400000000000001</v>
      </c>
      <c r="T23" s="7">
        <v>2.9104166666666664</v>
      </c>
      <c r="U23" s="5">
        <f t="shared" si="5"/>
        <v>3.6445416666666675</v>
      </c>
      <c r="V23" s="5"/>
    </row>
    <row r="24" spans="1:22" x14ac:dyDescent="0.25">
      <c r="A24" s="8">
        <v>14</v>
      </c>
      <c r="B24" s="5">
        <v>8650</v>
      </c>
      <c r="C24" s="5">
        <f t="shared" si="0"/>
        <v>38.067015150000003</v>
      </c>
      <c r="D24" s="5">
        <v>0.60070874999999979</v>
      </c>
      <c r="E24" s="5">
        <v>1.7916666666666674E-2</v>
      </c>
      <c r="F24" s="5">
        <f t="shared" si="1"/>
        <v>1.2183333333333339E-2</v>
      </c>
      <c r="G24" s="5">
        <f t="shared" si="2"/>
        <v>5.0166666666666693E-3</v>
      </c>
      <c r="H24" s="5">
        <f t="shared" si="3"/>
        <v>7.1666666666666699E-4</v>
      </c>
      <c r="I24" s="5">
        <v>0.26337500000000003</v>
      </c>
      <c r="J24" s="5">
        <v>1.6333333333333342E-2</v>
      </c>
      <c r="K24" s="5">
        <v>1.7750000000000005E-2</v>
      </c>
      <c r="L24" s="5">
        <v>5.7083333333333352E-3</v>
      </c>
      <c r="M24" s="5">
        <v>4.0833333333333346E-3</v>
      </c>
      <c r="N24" s="5">
        <v>3.6312916666666664</v>
      </c>
      <c r="O24" s="5">
        <v>90.612166666666653</v>
      </c>
      <c r="P24" s="5">
        <v>0.14524999999999999</v>
      </c>
      <c r="Q24" s="5">
        <v>5.2864583333333339</v>
      </c>
      <c r="R24" s="5">
        <f t="shared" si="4"/>
        <v>49.115305073116787</v>
      </c>
      <c r="S24" s="7">
        <v>0.7283333333333335</v>
      </c>
      <c r="T24" s="7">
        <v>3.0965277777777778</v>
      </c>
      <c r="U24" s="5">
        <f t="shared" si="5"/>
        <v>3.7765416666666662</v>
      </c>
      <c r="V24" s="5"/>
    </row>
    <row r="25" spans="1:22" x14ac:dyDescent="0.25">
      <c r="A25" s="8">
        <v>15</v>
      </c>
      <c r="B25" s="5">
        <v>8647</v>
      </c>
      <c r="C25" s="5">
        <f t="shared" si="0"/>
        <v>38.053812717</v>
      </c>
      <c r="D25" s="5">
        <v>0.59959958333333341</v>
      </c>
      <c r="E25" s="5">
        <v>1.7083333333333339E-2</v>
      </c>
      <c r="F25" s="5">
        <f t="shared" si="1"/>
        <v>1.1616666666666671E-2</v>
      </c>
      <c r="G25" s="5">
        <f t="shared" si="2"/>
        <v>4.7833333333333356E-3</v>
      </c>
      <c r="H25" s="5">
        <f t="shared" si="3"/>
        <v>6.8333333333333354E-4</v>
      </c>
      <c r="I25" s="5">
        <v>0.26166666666666666</v>
      </c>
      <c r="J25" s="5">
        <v>1.5583333333333343E-2</v>
      </c>
      <c r="K25" s="5">
        <v>1.6208333333333338E-2</v>
      </c>
      <c r="L25" s="5">
        <v>5.3333333333333358E-3</v>
      </c>
      <c r="M25" s="5">
        <v>3.5000000000000009E-3</v>
      </c>
      <c r="N25" s="5">
        <v>3.5346250000000001</v>
      </c>
      <c r="O25" s="5">
        <v>90.850624999999994</v>
      </c>
      <c r="P25" s="5">
        <v>0.15591666666666665</v>
      </c>
      <c r="Q25" s="5">
        <v>5.139708333333334</v>
      </c>
      <c r="R25" s="5">
        <f t="shared" si="4"/>
        <v>49.143661992122198</v>
      </c>
      <c r="S25" s="7">
        <v>0.73416666666666686</v>
      </c>
      <c r="T25" s="7">
        <v>2.7070833333333333</v>
      </c>
      <c r="U25" s="5">
        <f t="shared" si="5"/>
        <v>3.6905416666666668</v>
      </c>
      <c r="V25" s="5"/>
    </row>
    <row r="26" spans="1:22" x14ac:dyDescent="0.25">
      <c r="A26" s="8">
        <v>16</v>
      </c>
      <c r="B26" s="5">
        <v>8640</v>
      </c>
      <c r="C26" s="5">
        <f t="shared" si="0"/>
        <v>38.023007040000003</v>
      </c>
      <c r="D26" s="5">
        <v>0.59936416666666681</v>
      </c>
      <c r="E26" s="5">
        <v>1.5916666666666673E-2</v>
      </c>
      <c r="F26" s="5">
        <f t="shared" si="1"/>
        <v>1.0823333333333338E-2</v>
      </c>
      <c r="G26" s="5">
        <f t="shared" si="2"/>
        <v>4.4566666666666687E-3</v>
      </c>
      <c r="H26" s="5">
        <f t="shared" si="3"/>
        <v>6.3666666666666689E-4</v>
      </c>
      <c r="I26" s="5">
        <v>0.25062500000000004</v>
      </c>
      <c r="J26" s="5">
        <v>1.5375000000000007E-2</v>
      </c>
      <c r="K26" s="5">
        <v>1.6000000000000004E-2</v>
      </c>
      <c r="L26" s="5">
        <v>5.0833333333333355E-3</v>
      </c>
      <c r="M26" s="5">
        <v>3.2500000000000012E-3</v>
      </c>
      <c r="N26" s="5">
        <v>3.5482083333333336</v>
      </c>
      <c r="O26" s="5">
        <v>90.887958333333316</v>
      </c>
      <c r="P26" s="5">
        <v>0.16512500000000002</v>
      </c>
      <c r="Q26" s="5">
        <v>5.0924166666666659</v>
      </c>
      <c r="R26" s="5">
        <f t="shared" si="4"/>
        <v>49.113521255860384</v>
      </c>
      <c r="S26" s="7">
        <v>0.70500000000000007</v>
      </c>
      <c r="T26" s="7">
        <v>2.7833333333333337</v>
      </c>
      <c r="U26" s="5">
        <f t="shared" si="5"/>
        <v>3.7133333333333338</v>
      </c>
      <c r="V26" s="5"/>
    </row>
    <row r="27" spans="1:22" x14ac:dyDescent="0.25">
      <c r="A27" s="8">
        <v>17</v>
      </c>
      <c r="B27" s="5">
        <v>8632</v>
      </c>
      <c r="C27" s="5">
        <f t="shared" si="0"/>
        <v>37.987800552000003</v>
      </c>
      <c r="D27" s="5">
        <v>0.59859791666666651</v>
      </c>
      <c r="E27" s="5">
        <v>1.5916666666666673E-2</v>
      </c>
      <c r="F27" s="5">
        <f t="shared" si="1"/>
        <v>1.0823333333333338E-2</v>
      </c>
      <c r="G27" s="5">
        <f t="shared" si="2"/>
        <v>4.4566666666666687E-3</v>
      </c>
      <c r="H27" s="5">
        <f t="shared" si="3"/>
        <v>6.3666666666666689E-4</v>
      </c>
      <c r="I27" s="5">
        <v>0.25170833333333331</v>
      </c>
      <c r="J27" s="5">
        <v>1.5833333333333342E-2</v>
      </c>
      <c r="K27" s="5">
        <v>1.6041666666666673E-2</v>
      </c>
      <c r="L27" s="5">
        <v>5.0000000000000018E-3</v>
      </c>
      <c r="M27" s="5">
        <v>3.2083333333333343E-3</v>
      </c>
      <c r="N27" s="5">
        <v>3.4963333333333328</v>
      </c>
      <c r="O27" s="5">
        <v>91.07950000000001</v>
      </c>
      <c r="P27" s="5">
        <v>0.18983333333333333</v>
      </c>
      <c r="Q27" s="5">
        <v>4.9265833333333342</v>
      </c>
      <c r="R27" s="5">
        <f t="shared" si="4"/>
        <v>49.099441109330598</v>
      </c>
      <c r="S27" s="7">
        <v>0.6875</v>
      </c>
      <c r="T27" s="9">
        <v>2.7487499999999998</v>
      </c>
      <c r="U27" s="5">
        <f t="shared" si="5"/>
        <v>3.6861666666666664</v>
      </c>
      <c r="V27" s="5"/>
    </row>
    <row r="28" spans="1:22" x14ac:dyDescent="0.25">
      <c r="A28" s="8">
        <v>18</v>
      </c>
      <c r="B28" s="5">
        <v>8632</v>
      </c>
      <c r="C28" s="5">
        <f t="shared" si="0"/>
        <v>37.987800552000003</v>
      </c>
      <c r="D28" s="5">
        <v>0.5985012500000001</v>
      </c>
      <c r="E28" s="5">
        <v>1.6833333333333336E-2</v>
      </c>
      <c r="F28" s="5">
        <f t="shared" si="1"/>
        <v>1.1446666666666669E-2</v>
      </c>
      <c r="G28" s="5">
        <f t="shared" si="2"/>
        <v>4.7133333333333341E-3</v>
      </c>
      <c r="H28" s="5">
        <f t="shared" si="3"/>
        <v>6.733333333333334E-4</v>
      </c>
      <c r="I28" s="5">
        <v>0.26320833333333332</v>
      </c>
      <c r="J28" s="5">
        <v>1.6500000000000004E-2</v>
      </c>
      <c r="K28" s="5">
        <v>1.6625000000000004E-2</v>
      </c>
      <c r="L28" s="5">
        <v>5.3333333333333349E-3</v>
      </c>
      <c r="M28" s="5">
        <v>3.4583333333333341E-3</v>
      </c>
      <c r="N28" s="5">
        <v>3.4600833333333338</v>
      </c>
      <c r="O28" s="5">
        <v>91.141624999999976</v>
      </c>
      <c r="P28" s="5">
        <v>0.20441666666666672</v>
      </c>
      <c r="Q28" s="5">
        <v>4.871458333333333</v>
      </c>
      <c r="R28" s="5">
        <f t="shared" si="4"/>
        <v>49.10340608657534</v>
      </c>
      <c r="S28" s="7">
        <v>0.69369852542877197</v>
      </c>
      <c r="T28" s="7">
        <v>2.9162191351254783</v>
      </c>
      <c r="U28" s="5">
        <f t="shared" si="5"/>
        <v>3.6645000000000008</v>
      </c>
      <c r="V28" s="5"/>
    </row>
    <row r="29" spans="1:22" x14ac:dyDescent="0.25">
      <c r="A29" s="8">
        <v>19</v>
      </c>
      <c r="B29" s="5">
        <v>8631</v>
      </c>
      <c r="C29" s="5">
        <f t="shared" si="0"/>
        <v>37.983399740999999</v>
      </c>
      <c r="D29" s="5">
        <v>0.59755208333333332</v>
      </c>
      <c r="E29" s="5">
        <v>1.7250000000000005E-2</v>
      </c>
      <c r="F29" s="5">
        <f t="shared" si="1"/>
        <v>1.1730000000000004E-2</v>
      </c>
      <c r="G29" s="5">
        <f t="shared" si="2"/>
        <v>4.8300000000000018E-3</v>
      </c>
      <c r="H29" s="5">
        <f t="shared" si="3"/>
        <v>6.9000000000000018E-4</v>
      </c>
      <c r="I29" s="5">
        <v>0.26791666666666664</v>
      </c>
      <c r="J29" s="5">
        <v>1.7541666666666674E-2</v>
      </c>
      <c r="K29" s="5">
        <v>1.8791666666666675E-2</v>
      </c>
      <c r="L29" s="5">
        <v>5.7500000000000025E-3</v>
      </c>
      <c r="M29" s="5">
        <v>3.8750000000000013E-3</v>
      </c>
      <c r="N29" s="5">
        <v>3.3870416666666667</v>
      </c>
      <c r="O29" s="5">
        <v>91.354708333333306</v>
      </c>
      <c r="P29" s="5">
        <v>0.19850000000000001</v>
      </c>
      <c r="Q29" s="5">
        <v>4.7287500000000007</v>
      </c>
      <c r="R29" s="5">
        <f t="shared" si="4"/>
        <v>49.136696103289566</v>
      </c>
      <c r="S29" s="7">
        <v>0.73285892605781555</v>
      </c>
      <c r="T29" s="7">
        <v>3.2623971104621887</v>
      </c>
      <c r="U29" s="5">
        <f t="shared" si="5"/>
        <v>3.5855416666666668</v>
      </c>
      <c r="V29" s="5"/>
    </row>
    <row r="30" spans="1:22" x14ac:dyDescent="0.25">
      <c r="A30" s="8">
        <v>20</v>
      </c>
      <c r="B30" s="5">
        <v>8628</v>
      </c>
      <c r="C30" s="5">
        <f t="shared" si="0"/>
        <v>37.970197308000003</v>
      </c>
      <c r="D30" s="5">
        <v>0.59850624999999991</v>
      </c>
      <c r="E30" s="5">
        <v>1.9541666666666676E-2</v>
      </c>
      <c r="F30" s="5">
        <f t="shared" si="1"/>
        <v>1.3288333333333341E-2</v>
      </c>
      <c r="G30" s="5">
        <f t="shared" si="2"/>
        <v>5.4716666666666698E-3</v>
      </c>
      <c r="H30" s="5">
        <f t="shared" si="3"/>
        <v>7.8166666666666705E-4</v>
      </c>
      <c r="I30" s="5">
        <v>0.27174999999999999</v>
      </c>
      <c r="J30" s="5">
        <v>1.8583333333333341E-2</v>
      </c>
      <c r="K30" s="5">
        <v>2.4166666666666666E-2</v>
      </c>
      <c r="L30" s="5">
        <v>7.4583333333333368E-3</v>
      </c>
      <c r="M30" s="5">
        <v>5.7083333333333335E-3</v>
      </c>
      <c r="N30" s="5">
        <v>3.5764583333333335</v>
      </c>
      <c r="O30" s="5">
        <v>91.116166666666686</v>
      </c>
      <c r="P30" s="5">
        <v>0.14737499999999995</v>
      </c>
      <c r="Q30" s="5">
        <v>4.8129999999999988</v>
      </c>
      <c r="R30" s="5">
        <f t="shared" si="4"/>
        <v>49.080446946023905</v>
      </c>
      <c r="S30" s="7">
        <v>0.71607589721679688</v>
      </c>
      <c r="T30" s="7">
        <v>3.3718224664529166</v>
      </c>
      <c r="U30" s="5">
        <f t="shared" si="5"/>
        <v>3.7238333333333333</v>
      </c>
      <c r="V30" s="5"/>
    </row>
    <row r="31" spans="1:22" x14ac:dyDescent="0.25">
      <c r="A31" s="8">
        <v>21</v>
      </c>
      <c r="B31" s="5">
        <v>8634</v>
      </c>
      <c r="C31" s="5">
        <f t="shared" si="0"/>
        <v>37.996602174000003</v>
      </c>
      <c r="D31" s="5">
        <v>0.59867083333333349</v>
      </c>
      <c r="E31" s="5">
        <v>1.7500000000000005E-2</v>
      </c>
      <c r="F31" s="5">
        <f t="shared" si="1"/>
        <v>1.1900000000000004E-2</v>
      </c>
      <c r="G31" s="5">
        <f t="shared" si="2"/>
        <v>4.9000000000000016E-3</v>
      </c>
      <c r="H31" s="5">
        <f t="shared" si="3"/>
        <v>7.0000000000000021E-4</v>
      </c>
      <c r="I31" s="5">
        <v>0.24687499999999998</v>
      </c>
      <c r="J31" s="5">
        <v>1.4666666666666675E-2</v>
      </c>
      <c r="K31" s="5">
        <v>1.5416666666666674E-2</v>
      </c>
      <c r="L31" s="5">
        <v>5.6250000000000024E-3</v>
      </c>
      <c r="M31" s="5">
        <v>3.7916666666666684E-3</v>
      </c>
      <c r="N31" s="5">
        <v>3.5417500000000004</v>
      </c>
      <c r="O31" s="5">
        <v>91.024500000000003</v>
      </c>
      <c r="P31" s="5">
        <v>0.15333333333333332</v>
      </c>
      <c r="Q31" s="5">
        <v>4.9764166666666672</v>
      </c>
      <c r="R31" s="5">
        <f t="shared" si="4"/>
        <v>49.107826373419861</v>
      </c>
      <c r="S31" s="7">
        <v>0.7216702401638031</v>
      </c>
      <c r="T31" s="7">
        <v>3.5423379937807717</v>
      </c>
      <c r="U31" s="5">
        <f t="shared" si="5"/>
        <v>3.6950833333333337</v>
      </c>
      <c r="V31" s="5"/>
    </row>
    <row r="32" spans="1:22" x14ac:dyDescent="0.25">
      <c r="A32" s="8">
        <v>22</v>
      </c>
      <c r="B32" s="5">
        <v>8644</v>
      </c>
      <c r="C32" s="5">
        <f t="shared" si="0"/>
        <v>38.040610284000003</v>
      </c>
      <c r="D32" s="5">
        <v>0.59832625000000006</v>
      </c>
      <c r="E32" s="5">
        <v>1.3458333333333341E-2</v>
      </c>
      <c r="F32" s="5">
        <f t="shared" si="1"/>
        <v>9.1516666666666725E-3</v>
      </c>
      <c r="G32" s="5">
        <f t="shared" si="2"/>
        <v>3.7683333333333358E-3</v>
      </c>
      <c r="H32" s="5">
        <f t="shared" si="3"/>
        <v>5.383333333333337E-4</v>
      </c>
      <c r="I32" s="5">
        <v>0.2165</v>
      </c>
      <c r="J32" s="5">
        <v>1.3416666666666674E-2</v>
      </c>
      <c r="K32" s="5">
        <v>1.3125000000000005E-2</v>
      </c>
      <c r="L32" s="5">
        <v>4.6250000000000024E-3</v>
      </c>
      <c r="M32" s="5">
        <v>2.625000000000001E-3</v>
      </c>
      <c r="N32" s="5">
        <v>3.4582083333333329</v>
      </c>
      <c r="O32" s="5">
        <v>91.031958333333321</v>
      </c>
      <c r="P32" s="5">
        <v>0.13979166666666665</v>
      </c>
      <c r="Q32" s="5">
        <v>5.1062916666666665</v>
      </c>
      <c r="R32" s="5">
        <f t="shared" si="4"/>
        <v>49.178858869886675</v>
      </c>
      <c r="S32" s="7">
        <v>0.71083333333333354</v>
      </c>
      <c r="T32" s="7">
        <v>2.6454166666666659</v>
      </c>
      <c r="U32" s="5">
        <f t="shared" si="5"/>
        <v>3.5979999999999994</v>
      </c>
      <c r="V32" s="5"/>
    </row>
    <row r="33" spans="1:22" x14ac:dyDescent="0.25">
      <c r="A33" s="8">
        <v>23</v>
      </c>
      <c r="B33" s="5">
        <v>8598.3140588235292</v>
      </c>
      <c r="C33" s="5">
        <f t="shared" si="0"/>
        <v>37.839555091525234</v>
      </c>
      <c r="D33" s="5">
        <v>0.59674941176470597</v>
      </c>
      <c r="E33" s="5">
        <v>1.3941176470588242E-2</v>
      </c>
      <c r="F33" s="5">
        <f t="shared" si="1"/>
        <v>9.4800000000000058E-3</v>
      </c>
      <c r="G33" s="5">
        <f t="shared" si="2"/>
        <v>3.903529411764708E-3</v>
      </c>
      <c r="H33" s="5">
        <f t="shared" si="3"/>
        <v>5.5764705882352969E-4</v>
      </c>
      <c r="I33" s="5">
        <v>0.21882352941176472</v>
      </c>
      <c r="J33" s="5">
        <v>1.4235294117647054E-2</v>
      </c>
      <c r="K33" s="5">
        <v>1.3941176470588233E-2</v>
      </c>
      <c r="L33" s="5">
        <v>4.7058823529411778E-3</v>
      </c>
      <c r="M33" s="5">
        <v>2.7058823529411773E-3</v>
      </c>
      <c r="N33" s="5">
        <v>3.229058823529412</v>
      </c>
      <c r="O33" s="5">
        <v>91.439647058823525</v>
      </c>
      <c r="P33" s="5">
        <v>0.18076470588235294</v>
      </c>
      <c r="Q33" s="5">
        <v>4.8819411764705878</v>
      </c>
      <c r="R33" s="5">
        <f t="shared" si="4"/>
        <v>48.983523489050363</v>
      </c>
      <c r="S33" s="7">
        <v>0.77833333333333332</v>
      </c>
      <c r="T33" s="6">
        <v>27.227250000000002</v>
      </c>
      <c r="U33" s="5">
        <f t="shared" si="5"/>
        <v>3.4098235294117649</v>
      </c>
      <c r="V33" s="5"/>
    </row>
    <row r="34" spans="1:22" x14ac:dyDescent="0.25">
      <c r="A34" s="8">
        <v>24</v>
      </c>
      <c r="B34" s="5">
        <v>8591.3363333333327</v>
      </c>
      <c r="C34" s="5">
        <f t="shared" si="0"/>
        <v>37.808847440432999</v>
      </c>
      <c r="D34" s="5">
        <v>0.59617291666666661</v>
      </c>
      <c r="E34" s="5">
        <v>1.3291666666666674E-2</v>
      </c>
      <c r="F34" s="5">
        <f t="shared" si="1"/>
        <v>9.0383333333333392E-3</v>
      </c>
      <c r="G34" s="5">
        <f t="shared" si="2"/>
        <v>3.7216666666666691E-3</v>
      </c>
      <c r="H34" s="5">
        <f t="shared" si="3"/>
        <v>5.3166666666666694E-4</v>
      </c>
      <c r="I34" s="5">
        <v>0.21212499999999998</v>
      </c>
      <c r="J34" s="5">
        <v>1.4041666666666675E-2</v>
      </c>
      <c r="K34" s="5">
        <v>1.2875000000000004E-2</v>
      </c>
      <c r="L34" s="5">
        <v>4.6666666666666688E-3</v>
      </c>
      <c r="M34" s="5">
        <v>2.6666666666666674E-3</v>
      </c>
      <c r="N34" s="5">
        <v>3.2064583333333334</v>
      </c>
      <c r="O34" s="5">
        <v>91.559541666666647</v>
      </c>
      <c r="P34" s="5">
        <v>0.19195833333333334</v>
      </c>
      <c r="Q34" s="5">
        <v>4.7821666666666669</v>
      </c>
      <c r="R34" s="5">
        <f t="shared" si="4"/>
        <v>48.967430683722711</v>
      </c>
      <c r="S34" s="7">
        <v>0.7283333333333335</v>
      </c>
      <c r="T34" s="6">
        <v>26.810416666666672</v>
      </c>
      <c r="U34" s="5">
        <f t="shared" si="5"/>
        <v>3.3984166666666669</v>
      </c>
      <c r="V34" s="5"/>
    </row>
    <row r="35" spans="1:22" x14ac:dyDescent="0.25">
      <c r="A35" s="8">
        <v>25</v>
      </c>
      <c r="B35" s="5">
        <v>8588.2428749999999</v>
      </c>
      <c r="C35" s="5">
        <f t="shared" si="0"/>
        <v>37.795233714971623</v>
      </c>
      <c r="D35" s="5">
        <v>0.59553124999999996</v>
      </c>
      <c r="E35" s="5">
        <v>1.4333333333333342E-2</v>
      </c>
      <c r="F35" s="5">
        <f t="shared" si="1"/>
        <v>9.7466666666666726E-3</v>
      </c>
      <c r="G35" s="5">
        <f t="shared" si="2"/>
        <v>4.0133333333333358E-3</v>
      </c>
      <c r="H35" s="5">
        <f t="shared" si="3"/>
        <v>5.7333333333333368E-4</v>
      </c>
      <c r="I35" s="5">
        <v>0.21883333333333335</v>
      </c>
      <c r="J35" s="5">
        <v>1.5291666666666676E-2</v>
      </c>
      <c r="K35" s="5">
        <v>1.3958333333333342E-2</v>
      </c>
      <c r="L35" s="5">
        <v>4.9583333333333346E-3</v>
      </c>
      <c r="M35" s="5">
        <v>2.9166666666666681E-3</v>
      </c>
      <c r="N35" s="5">
        <v>3.1534583333333335</v>
      </c>
      <c r="O35" s="5">
        <v>91.738625000000013</v>
      </c>
      <c r="P35" s="5">
        <v>0.21454166666666671</v>
      </c>
      <c r="Q35" s="5">
        <v>4.6231249999999999</v>
      </c>
      <c r="R35" s="5">
        <f t="shared" si="4"/>
        <v>48.976162972927369</v>
      </c>
      <c r="S35" s="7">
        <v>0.72250000000000025</v>
      </c>
      <c r="T35" s="6">
        <v>27.182916666666667</v>
      </c>
      <c r="U35" s="5">
        <f t="shared" si="5"/>
        <v>3.3680000000000003</v>
      </c>
      <c r="V35" s="5"/>
    </row>
    <row r="36" spans="1:22" x14ac:dyDescent="0.25">
      <c r="A36" s="8">
        <v>26</v>
      </c>
      <c r="B36" s="5">
        <v>8624.1781666666684</v>
      </c>
      <c r="C36" s="5">
        <f t="shared" si="0"/>
        <v>37.953378141826512</v>
      </c>
      <c r="D36" s="5">
        <v>0.59438041666666652</v>
      </c>
      <c r="E36" s="5">
        <v>1.729166666666667E-2</v>
      </c>
      <c r="F36" s="5">
        <f t="shared" si="1"/>
        <v>1.1758333333333336E-2</v>
      </c>
      <c r="G36" s="5">
        <f t="shared" si="2"/>
        <v>4.8416666666666686E-3</v>
      </c>
      <c r="H36" s="5">
        <f t="shared" si="3"/>
        <v>6.9166666666666682E-4</v>
      </c>
      <c r="I36" s="5">
        <v>0.25662500000000005</v>
      </c>
      <c r="J36" s="5">
        <v>2.0541666666666677E-2</v>
      </c>
      <c r="K36" s="5">
        <v>2.4500000000000008E-2</v>
      </c>
      <c r="L36" s="5">
        <v>7.6250000000000024E-3</v>
      </c>
      <c r="M36" s="5">
        <v>6.2500000000000012E-3</v>
      </c>
      <c r="N36" s="5">
        <v>2.722916666666666</v>
      </c>
      <c r="O36" s="5">
        <v>92.184999999999988</v>
      </c>
      <c r="P36" s="5">
        <v>0.25791666666666668</v>
      </c>
      <c r="Q36" s="5">
        <v>4.5011249999999992</v>
      </c>
      <c r="R36" s="5">
        <f t="shared" si="4"/>
        <v>49.228680060951326</v>
      </c>
      <c r="S36" s="7">
        <v>0.7166666666666669</v>
      </c>
      <c r="T36" s="6">
        <v>31.506666666666661</v>
      </c>
      <c r="U36" s="5">
        <f t="shared" si="5"/>
        <v>2.9808333333333326</v>
      </c>
      <c r="V36" s="5"/>
    </row>
    <row r="37" spans="1:22" x14ac:dyDescent="0.25">
      <c r="A37" s="8">
        <v>27</v>
      </c>
      <c r="B37" s="5">
        <v>8600.2207500000022</v>
      </c>
      <c r="C37" s="5">
        <f t="shared" si="0"/>
        <v>37.847946079028262</v>
      </c>
      <c r="D37" s="5">
        <v>0.59445541666666657</v>
      </c>
      <c r="E37" s="5">
        <v>1.5708333333333342E-2</v>
      </c>
      <c r="F37" s="5">
        <f t="shared" si="1"/>
        <v>1.0681666666666673E-2</v>
      </c>
      <c r="G37" s="5">
        <f t="shared" si="2"/>
        <v>4.3983333333333357E-3</v>
      </c>
      <c r="H37" s="5">
        <f t="shared" si="3"/>
        <v>6.2833333333333372E-4</v>
      </c>
      <c r="I37" s="5">
        <v>0.24758333333333338</v>
      </c>
      <c r="J37" s="5">
        <v>1.7708333333333336E-2</v>
      </c>
      <c r="K37" s="5">
        <v>1.8541666666666675E-2</v>
      </c>
      <c r="L37" s="5">
        <v>6.0000000000000019E-3</v>
      </c>
      <c r="M37" s="5">
        <v>4.2500000000000012E-3</v>
      </c>
      <c r="N37" s="5">
        <v>2.9122500000000002</v>
      </c>
      <c r="O37" s="5">
        <v>92.079791666666665</v>
      </c>
      <c r="P37" s="5">
        <v>0.24283333333333337</v>
      </c>
      <c r="Q37" s="5">
        <v>4.4555833333333341</v>
      </c>
      <c r="R37" s="5">
        <f t="shared" si="4"/>
        <v>49.088828967776536</v>
      </c>
      <c r="S37" s="7">
        <v>0.72250000000000025</v>
      </c>
      <c r="T37" s="6">
        <v>37.452916666666674</v>
      </c>
      <c r="U37" s="5">
        <f t="shared" si="5"/>
        <v>3.1550833333333337</v>
      </c>
      <c r="V37" s="5"/>
    </row>
    <row r="38" spans="1:22" x14ac:dyDescent="0.25">
      <c r="A38" s="8">
        <v>28</v>
      </c>
      <c r="B38" s="5">
        <v>8566.5846250000013</v>
      </c>
      <c r="C38" s="5">
        <f t="shared" si="0"/>
        <v>37.699919850130883</v>
      </c>
      <c r="D38" s="5">
        <v>0.59580291666666663</v>
      </c>
      <c r="E38" s="5">
        <v>1.6000000000000007E-2</v>
      </c>
      <c r="F38" s="5">
        <f t="shared" si="1"/>
        <v>1.0880000000000006E-2</v>
      </c>
      <c r="G38" s="5">
        <f t="shared" si="2"/>
        <v>4.4800000000000022E-3</v>
      </c>
      <c r="H38" s="5">
        <f t="shared" si="3"/>
        <v>6.4000000000000027E-4</v>
      </c>
      <c r="I38" s="5">
        <v>0.24512500000000004</v>
      </c>
      <c r="J38" s="5">
        <v>1.6541666666666677E-2</v>
      </c>
      <c r="K38" s="5">
        <v>1.7041666666666677E-2</v>
      </c>
      <c r="L38" s="5">
        <v>5.7916666666666698E-3</v>
      </c>
      <c r="M38" s="5">
        <v>4.1250000000000011E-3</v>
      </c>
      <c r="N38" s="5">
        <v>3.3199583333333322</v>
      </c>
      <c r="O38" s="5">
        <v>91.691749999999999</v>
      </c>
      <c r="P38" s="5">
        <v>0.20095833333333332</v>
      </c>
      <c r="Q38" s="5">
        <v>4.4830000000000005</v>
      </c>
      <c r="R38" s="5">
        <f t="shared" si="4"/>
        <v>48.841513618329508</v>
      </c>
      <c r="S38" s="7">
        <v>0.6992928683757782</v>
      </c>
      <c r="T38" s="6">
        <v>35.199964364369713</v>
      </c>
      <c r="U38" s="5">
        <f t="shared" si="5"/>
        <v>3.5209166666666656</v>
      </c>
      <c r="V38" s="5"/>
    </row>
    <row r="39" spans="1:22" x14ac:dyDescent="0.25">
      <c r="A39" s="8">
        <v>29</v>
      </c>
      <c r="B39" s="5">
        <v>8604.2016521739133</v>
      </c>
      <c r="C39" s="5">
        <f t="shared" si="0"/>
        <v>37.86546527710513</v>
      </c>
      <c r="D39" s="5">
        <v>0.5964660869565217</v>
      </c>
      <c r="E39" s="5">
        <v>1.6739130434782618E-2</v>
      </c>
      <c r="F39" s="5">
        <f t="shared" si="1"/>
        <v>1.1382608695652181E-2</v>
      </c>
      <c r="G39" s="5">
        <f t="shared" si="2"/>
        <v>4.6869565217391336E-3</v>
      </c>
      <c r="H39" s="5">
        <f t="shared" si="3"/>
        <v>6.6956521739130472E-4</v>
      </c>
      <c r="I39" s="5">
        <v>0.29286956521739127</v>
      </c>
      <c r="J39" s="5">
        <v>2.0913043478260878E-2</v>
      </c>
      <c r="K39" s="5">
        <v>2.5260869565217395E-2</v>
      </c>
      <c r="L39" s="5">
        <v>7.4347826086956538E-3</v>
      </c>
      <c r="M39" s="5">
        <v>5.5652173913043491E-3</v>
      </c>
      <c r="N39" s="5">
        <v>3.074782608695652</v>
      </c>
      <c r="O39" s="5">
        <v>91.692173913043476</v>
      </c>
      <c r="P39" s="5">
        <v>0.21308695652173917</v>
      </c>
      <c r="Q39" s="5">
        <v>4.651217391304348</v>
      </c>
      <c r="R39" s="5">
        <f t="shared" si="4"/>
        <v>49.02870468557844</v>
      </c>
      <c r="S39" s="7">
        <v>0.72726458299999996</v>
      </c>
      <c r="T39" s="6">
        <v>44.645318189999998</v>
      </c>
      <c r="U39" s="5">
        <f t="shared" si="5"/>
        <v>3.2878695652173913</v>
      </c>
      <c r="V39" s="5"/>
    </row>
    <row r="40" spans="1:22" x14ac:dyDescent="0.25">
      <c r="A40" s="8">
        <v>30</v>
      </c>
      <c r="B40" s="5">
        <v>8551.4143333333323</v>
      </c>
      <c r="C40" s="5">
        <f t="shared" si="0"/>
        <v>37.633158263690994</v>
      </c>
      <c r="D40" s="5">
        <v>0.5943491666666666</v>
      </c>
      <c r="E40" s="5">
        <v>1.7000000000000005E-2</v>
      </c>
      <c r="F40" s="5">
        <f t="shared" si="1"/>
        <v>1.1560000000000004E-2</v>
      </c>
      <c r="G40" s="5">
        <f t="shared" si="2"/>
        <v>4.7600000000000021E-3</v>
      </c>
      <c r="H40" s="5">
        <f t="shared" si="3"/>
        <v>6.8000000000000016E-4</v>
      </c>
      <c r="I40" s="5">
        <v>0.25445833333333334</v>
      </c>
      <c r="J40" s="5">
        <v>1.7625000000000009E-2</v>
      </c>
      <c r="K40" s="5">
        <v>1.8916666666666675E-2</v>
      </c>
      <c r="L40" s="5">
        <v>6.5416666666666679E-3</v>
      </c>
      <c r="M40" s="5">
        <v>4.9583333333333346E-3</v>
      </c>
      <c r="N40" s="5">
        <v>3.266083333333333</v>
      </c>
      <c r="O40" s="5">
        <v>92.026083333333347</v>
      </c>
      <c r="P40" s="5">
        <v>0.20429166666666668</v>
      </c>
      <c r="Q40" s="5">
        <v>4.1842916666666659</v>
      </c>
      <c r="R40" s="5">
        <f t="shared" si="4"/>
        <v>48.8146115630095</v>
      </c>
      <c r="S40" s="7">
        <v>0.73285892605781555</v>
      </c>
      <c r="T40" s="6">
        <v>45.15238936742147</v>
      </c>
      <c r="U40" s="5">
        <f t="shared" si="5"/>
        <v>3.4703749999999998</v>
      </c>
      <c r="V40" s="5"/>
    </row>
    <row r="41" spans="1:22" x14ac:dyDescent="0.25">
      <c r="A41" s="8">
        <v>31</v>
      </c>
      <c r="B41" s="5">
        <v>8558.3485217391299</v>
      </c>
      <c r="C41" s="5">
        <f t="shared" si="0"/>
        <v>37.6636743163033</v>
      </c>
      <c r="D41" s="5">
        <v>0.59345391304347817</v>
      </c>
      <c r="E41" s="5">
        <v>1.730434782608696E-2</v>
      </c>
      <c r="F41" s="5">
        <f t="shared" si="1"/>
        <v>1.1766956521739133E-2</v>
      </c>
      <c r="G41" s="5">
        <f t="shared" si="2"/>
        <v>4.8452173913043498E-3</v>
      </c>
      <c r="H41" s="5">
        <f t="shared" si="3"/>
        <v>6.9217391304347842E-4</v>
      </c>
      <c r="I41" s="5">
        <v>0.20447826086956522</v>
      </c>
      <c r="J41" s="5">
        <v>1.7130434782608703E-2</v>
      </c>
      <c r="K41" s="5">
        <v>1.7652173913043481E-2</v>
      </c>
      <c r="L41" s="5">
        <v>6.2608695652173934E-3</v>
      </c>
      <c r="M41" s="5">
        <v>4.5217391304347839E-3</v>
      </c>
      <c r="N41" s="5">
        <v>3.1349130434782611</v>
      </c>
      <c r="O41" s="5">
        <v>92.189869565217393</v>
      </c>
      <c r="P41" s="5">
        <v>0.21752173913043482</v>
      </c>
      <c r="Q41" s="5">
        <v>4.1904347826086958</v>
      </c>
      <c r="R41" s="5">
        <f t="shared" si="4"/>
        <v>48.891030013553767</v>
      </c>
      <c r="S41" s="7">
        <v>0.73845326900482178</v>
      </c>
      <c r="T41" s="6">
        <v>67.26991605758667</v>
      </c>
      <c r="U41" s="5">
        <f t="shared" si="5"/>
        <v>3.3524347826086958</v>
      </c>
      <c r="V41" s="5"/>
    </row>
    <row r="42" spans="1:2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2"/>
      <c r="T42" s="1"/>
      <c r="U42" s="1"/>
      <c r="V42" s="1"/>
    </row>
  </sheetData>
  <mergeCells count="9">
    <mergeCell ref="T9:T10"/>
    <mergeCell ref="U9:U10"/>
    <mergeCell ref="V9:V10"/>
    <mergeCell ref="K2:N2"/>
    <mergeCell ref="A4:H4"/>
    <mergeCell ref="N7:O7"/>
    <mergeCell ref="A9:A10"/>
    <mergeCell ref="R9:R10"/>
    <mergeCell ref="S9:S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2012</vt:lpstr>
      <vt:lpstr>'Marzo 2012'!Área_de_impresión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Luna Sabas</dc:creator>
  <cp:lastModifiedBy>Veronica Luna Sabas</cp:lastModifiedBy>
  <cp:lastPrinted>2015-06-10T18:00:46Z</cp:lastPrinted>
  <dcterms:created xsi:type="dcterms:W3CDTF">2014-06-09T18:40:58Z</dcterms:created>
  <dcterms:modified xsi:type="dcterms:W3CDTF">2015-06-10T18:00:50Z</dcterms:modified>
</cp:coreProperties>
</file>