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JAS GAS DE TOLUCA, S. DE R.L. DE C.V\2012\04-2012\"/>
    </mc:Choice>
  </mc:AlternateContent>
  <bookViews>
    <workbookView xWindow="0" yWindow="0" windowWidth="20490" windowHeight="7755"/>
  </bookViews>
  <sheets>
    <sheet name="Abril 2012" sheetId="1" r:id="rId1"/>
  </sheets>
  <definedNames>
    <definedName name="_xlnm.Print_Area" localSheetId="0">'Abril 2012'!$A$1:$W$45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1" i="1"/>
  <c r="G11" i="1"/>
  <c r="H11" i="1"/>
  <c r="R11" i="1"/>
  <c r="U11" i="1"/>
  <c r="C12" i="1"/>
  <c r="F12" i="1"/>
  <c r="G12" i="1"/>
  <c r="H12" i="1"/>
  <c r="R12" i="1"/>
  <c r="U12" i="1"/>
  <c r="C13" i="1"/>
  <c r="F13" i="1"/>
  <c r="G13" i="1"/>
  <c r="H13" i="1"/>
  <c r="R13" i="1"/>
  <c r="U13" i="1"/>
  <c r="C14" i="1"/>
  <c r="F14" i="1"/>
  <c r="G14" i="1"/>
  <c r="H14" i="1"/>
  <c r="R14" i="1"/>
  <c r="U14" i="1"/>
  <c r="C15" i="1"/>
  <c r="F15" i="1"/>
  <c r="G15" i="1"/>
  <c r="H15" i="1"/>
  <c r="R15" i="1"/>
  <c r="U15" i="1"/>
  <c r="C16" i="1"/>
  <c r="F16" i="1"/>
  <c r="G16" i="1"/>
  <c r="H16" i="1"/>
  <c r="R16" i="1"/>
  <c r="U16" i="1"/>
  <c r="C17" i="1"/>
  <c r="F17" i="1"/>
  <c r="G17" i="1"/>
  <c r="H17" i="1"/>
  <c r="R17" i="1"/>
  <c r="U17" i="1"/>
  <c r="C18" i="1"/>
  <c r="F18" i="1"/>
  <c r="G18" i="1"/>
  <c r="H18" i="1"/>
  <c r="R18" i="1"/>
  <c r="U18" i="1"/>
  <c r="C19" i="1"/>
  <c r="F19" i="1"/>
  <c r="G19" i="1"/>
  <c r="H19" i="1"/>
  <c r="R19" i="1"/>
  <c r="U19" i="1"/>
  <c r="C20" i="1"/>
  <c r="F20" i="1"/>
  <c r="G20" i="1"/>
  <c r="H20" i="1"/>
  <c r="R20" i="1"/>
  <c r="U20" i="1"/>
  <c r="C21" i="1"/>
  <c r="F21" i="1"/>
  <c r="G21" i="1"/>
  <c r="H21" i="1"/>
  <c r="R21" i="1"/>
  <c r="U21" i="1"/>
  <c r="C22" i="1"/>
  <c r="F22" i="1"/>
  <c r="G22" i="1"/>
  <c r="H22" i="1"/>
  <c r="R22" i="1"/>
  <c r="U22" i="1"/>
  <c r="C23" i="1"/>
  <c r="F23" i="1"/>
  <c r="G23" i="1"/>
  <c r="H23" i="1"/>
  <c r="R23" i="1"/>
  <c r="U23" i="1"/>
  <c r="C24" i="1"/>
  <c r="F24" i="1"/>
  <c r="G24" i="1"/>
  <c r="H24" i="1"/>
  <c r="R24" i="1"/>
  <c r="U24" i="1"/>
  <c r="C25" i="1"/>
  <c r="F25" i="1"/>
  <c r="G25" i="1"/>
  <c r="H25" i="1"/>
  <c r="R25" i="1"/>
  <c r="U25" i="1"/>
  <c r="C26" i="1"/>
  <c r="F26" i="1"/>
  <c r="G26" i="1"/>
  <c r="H26" i="1"/>
  <c r="R26" i="1"/>
  <c r="U26" i="1"/>
  <c r="C27" i="1"/>
  <c r="F27" i="1"/>
  <c r="G27" i="1"/>
  <c r="H27" i="1"/>
  <c r="R27" i="1"/>
  <c r="U27" i="1"/>
  <c r="C28" i="1"/>
  <c r="F28" i="1"/>
  <c r="G28" i="1"/>
  <c r="H28" i="1"/>
  <c r="R28" i="1"/>
  <c r="U28" i="1"/>
  <c r="C29" i="1"/>
  <c r="F29" i="1"/>
  <c r="G29" i="1"/>
  <c r="H29" i="1"/>
  <c r="R29" i="1"/>
  <c r="U29" i="1"/>
  <c r="C30" i="1"/>
  <c r="F30" i="1"/>
  <c r="G30" i="1"/>
  <c r="H30" i="1"/>
  <c r="R30" i="1"/>
  <c r="U30" i="1"/>
  <c r="C31" i="1"/>
  <c r="F31" i="1"/>
  <c r="G31" i="1"/>
  <c r="H31" i="1"/>
  <c r="R31" i="1"/>
  <c r="U31" i="1"/>
  <c r="C32" i="1"/>
  <c r="F32" i="1"/>
  <c r="G32" i="1"/>
  <c r="H32" i="1"/>
  <c r="R32" i="1"/>
  <c r="U32" i="1"/>
  <c r="C33" i="1"/>
  <c r="F33" i="1"/>
  <c r="G33" i="1"/>
  <c r="H33" i="1"/>
  <c r="R33" i="1"/>
  <c r="U33" i="1"/>
  <c r="C34" i="1"/>
  <c r="R34" i="1" s="1"/>
  <c r="F34" i="1"/>
  <c r="G34" i="1"/>
  <c r="H34" i="1"/>
  <c r="U34" i="1"/>
  <c r="C35" i="1"/>
  <c r="F35" i="1"/>
  <c r="G35" i="1"/>
  <c r="H35" i="1"/>
  <c r="R35" i="1"/>
  <c r="U35" i="1"/>
  <c r="C36" i="1"/>
  <c r="F36" i="1"/>
  <c r="G36" i="1"/>
  <c r="H36" i="1"/>
  <c r="R36" i="1"/>
  <c r="U36" i="1"/>
  <c r="C37" i="1"/>
  <c r="F37" i="1"/>
  <c r="G37" i="1"/>
  <c r="H37" i="1"/>
  <c r="R37" i="1"/>
  <c r="U37" i="1"/>
  <c r="C38" i="1"/>
  <c r="R38" i="1" s="1"/>
  <c r="F38" i="1"/>
  <c r="G38" i="1"/>
  <c r="H38" i="1"/>
  <c r="U38" i="1"/>
  <c r="C39" i="1"/>
  <c r="F39" i="1"/>
  <c r="G39" i="1"/>
  <c r="H39" i="1"/>
  <c r="R39" i="1"/>
  <c r="U39" i="1"/>
  <c r="C40" i="1"/>
  <c r="F40" i="1"/>
  <c r="G40" i="1"/>
  <c r="H40" i="1"/>
  <c r="R40" i="1"/>
  <c r="U40" i="1"/>
  <c r="C41" i="1"/>
  <c r="F41" i="1"/>
  <c r="G41" i="1"/>
  <c r="H41" i="1"/>
  <c r="R41" i="1"/>
  <c r="U41" i="1"/>
</calcChain>
</file>

<file path=xl/sharedStrings.xml><?xml version="1.0" encoding="utf-8"?>
<sst xmlns="http://schemas.openxmlformats.org/spreadsheetml/2006/main" count="33" uniqueCount="33">
  <si>
    <t>ETANO</t>
  </si>
  <si>
    <t>CO2</t>
  </si>
  <si>
    <t>METANO</t>
  </si>
  <si>
    <t>N2</t>
  </si>
  <si>
    <t>N-PENTANO</t>
  </si>
  <si>
    <t>I-PENTANO</t>
  </si>
  <si>
    <t>N-BUTANO</t>
  </si>
  <si>
    <t>I-BUTANO</t>
  </si>
  <si>
    <t>PROPANO+</t>
  </si>
  <si>
    <t>C8 (4 %)</t>
  </si>
  <si>
    <t>C7 (28%)</t>
  </si>
  <si>
    <t>C6 (68%)</t>
  </si>
  <si>
    <t>C6 +</t>
  </si>
  <si>
    <t>MJ/m3</t>
  </si>
  <si>
    <t>kcal/m3</t>
  </si>
  <si>
    <t>Temperatura de Rocio de Hidrocarburos K</t>
  </si>
  <si>
    <t>N2+ CO2 (%)*</t>
  </si>
  <si>
    <t>H2O (mg/M3)*</t>
  </si>
  <si>
    <t>H2S mg/m3</t>
  </si>
  <si>
    <t>Indice de Wobbe  @ 101.325 KPa y 288.15 K</t>
  </si>
  <si>
    <t>COMPOSICION    %  MOL = % VOLUMEN</t>
  </si>
  <si>
    <t>GRAVEDAD ESPECIFICA</t>
  </si>
  <si>
    <t>PODER CALORIFICO @ 101.325 KPa y 288.15 K</t>
  </si>
  <si>
    <t>PODER CALORIFICO @ 98.0665 KPa y 293.15 K</t>
  </si>
  <si>
    <t>DIA</t>
  </si>
  <si>
    <t xml:space="preserve">DE: </t>
  </si>
  <si>
    <t>ABRIL</t>
  </si>
  <si>
    <t xml:space="preserve">MES : </t>
  </si>
  <si>
    <t>PALMILLAS</t>
  </si>
  <si>
    <t>PUNTO DE MEDICION  :    TOLUCA</t>
  </si>
  <si>
    <t>ESTUDIO ESTADÍSTICO DE CALIDAD DE GAS</t>
  </si>
  <si>
    <t xml:space="preserve">   Tejas  Gas de Toluca</t>
  </si>
  <si>
    <t>Gasoducto Palmillas -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</si>
</sst>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color indexed="5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Georgia"/>
      <family val="1"/>
    </font>
    <font>
      <b/>
      <i/>
      <sz val="7"/>
      <name val="Arial"/>
      <family val="2"/>
    </font>
    <font>
      <b/>
      <sz val="14"/>
      <name val="Arial"/>
      <family val="2"/>
    </font>
    <font>
      <b/>
      <sz val="14"/>
      <name val="Georgia"/>
      <family val="1"/>
    </font>
    <font>
      <b/>
      <sz val="12"/>
      <name val="Arial"/>
      <family val="2"/>
    </font>
    <font>
      <b/>
      <i/>
      <sz val="9"/>
      <name val="Arial"/>
      <family val="2"/>
    </font>
    <font>
      <b/>
      <sz val="20"/>
      <name val="Arial"/>
      <family val="2"/>
    </font>
    <font>
      <b/>
      <sz val="12"/>
      <color indexed="9"/>
      <name val="Monotype Corsiva"/>
      <family val="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352425</xdr:colOff>
      <xdr:row>2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275" b="14807"/>
        <a:stretch>
          <a:fillRect/>
        </a:stretch>
      </xdr:blipFill>
      <xdr:spPr bwMode="auto">
        <a:xfrm>
          <a:off x="771525" y="0"/>
          <a:ext cx="1866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60" zoomScaleNormal="70" workbookViewId="0">
      <selection activeCell="U17" sqref="U17"/>
    </sheetView>
  </sheetViews>
  <sheetFormatPr baseColWidth="10" defaultRowHeight="15" x14ac:dyDescent="0.25"/>
  <cols>
    <col min="2" max="3" width="14.42578125" customWidth="1"/>
    <col min="4" max="4" width="13.85546875" customWidth="1"/>
    <col min="18" max="18" width="14.5703125" bestFit="1" customWidth="1"/>
    <col min="22" max="22" width="14.42578125" hidden="1" customWidth="1"/>
  </cols>
  <sheetData>
    <row r="2" spans="1:22" x14ac:dyDescent="0.25">
      <c r="H2" s="26"/>
      <c r="I2" s="26"/>
      <c r="J2" s="26"/>
      <c r="K2" s="34" t="s">
        <v>32</v>
      </c>
      <c r="L2" s="34"/>
      <c r="M2" s="34"/>
      <c r="N2" s="34"/>
      <c r="O2" s="26"/>
      <c r="P2" s="22"/>
      <c r="Q2" s="22"/>
    </row>
    <row r="3" spans="1:22" ht="15.75" thickBot="1" x14ac:dyDescent="0.3">
      <c r="H3" s="26"/>
      <c r="I3" s="26"/>
      <c r="J3" s="26"/>
      <c r="K3" s="26"/>
      <c r="L3" s="26"/>
      <c r="M3" s="26"/>
      <c r="N3" s="22"/>
      <c r="O3" s="26"/>
      <c r="P3" s="22"/>
      <c r="Q3" s="22"/>
    </row>
    <row r="4" spans="1:22" ht="27" thickTop="1" x14ac:dyDescent="0.4">
      <c r="A4" s="35" t="s">
        <v>31</v>
      </c>
      <c r="B4" s="36"/>
      <c r="C4" s="36"/>
      <c r="D4" s="36"/>
      <c r="E4" s="36"/>
      <c r="F4" s="36"/>
      <c r="G4" s="36"/>
      <c r="H4" s="37"/>
      <c r="I4" s="26"/>
      <c r="J4" s="28" t="s">
        <v>30</v>
      </c>
      <c r="K4" s="28"/>
      <c r="L4" s="28"/>
      <c r="M4" s="28"/>
      <c r="N4" s="28"/>
      <c r="O4" s="28"/>
      <c r="P4" s="28"/>
      <c r="Q4" s="28"/>
      <c r="S4" s="4"/>
    </row>
    <row r="5" spans="1:22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S5" s="4"/>
    </row>
    <row r="6" spans="1:22" ht="15.75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6" t="s">
        <v>29</v>
      </c>
      <c r="L6" s="25" t="s">
        <v>28</v>
      </c>
      <c r="M6" s="22"/>
      <c r="O6" s="22"/>
      <c r="P6" s="22"/>
    </row>
    <row r="7" spans="1:22" ht="18" x14ac:dyDescent="0.25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 t="s">
        <v>27</v>
      </c>
      <c r="N7" s="38" t="s">
        <v>26</v>
      </c>
      <c r="O7" s="38"/>
      <c r="P7" s="20" t="s">
        <v>25</v>
      </c>
      <c r="Q7" s="24">
        <v>2012</v>
      </c>
    </row>
    <row r="8" spans="1:22" ht="18.75" thickBot="1" x14ac:dyDescent="0.3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/>
      <c r="N8" s="21"/>
      <c r="O8" s="21"/>
      <c r="P8" s="20"/>
    </row>
    <row r="9" spans="1:22" ht="45.75" customHeight="1" thickBot="1" x14ac:dyDescent="0.3">
      <c r="A9" s="39" t="s">
        <v>24</v>
      </c>
      <c r="B9" s="19" t="s">
        <v>23</v>
      </c>
      <c r="C9" s="19" t="s">
        <v>22</v>
      </c>
      <c r="D9" s="18" t="s">
        <v>21</v>
      </c>
      <c r="E9" s="17"/>
      <c r="F9" s="17"/>
      <c r="G9" s="17"/>
      <c r="H9" s="16" t="s">
        <v>20</v>
      </c>
      <c r="I9" s="16"/>
      <c r="J9" s="16"/>
      <c r="K9" s="16"/>
      <c r="L9" s="16"/>
      <c r="M9" s="16"/>
      <c r="N9" s="16"/>
      <c r="O9" s="16"/>
      <c r="P9" s="16"/>
      <c r="Q9" s="16"/>
      <c r="R9" s="41" t="s">
        <v>19</v>
      </c>
      <c r="S9" s="29" t="s">
        <v>18</v>
      </c>
      <c r="T9" s="29" t="s">
        <v>17</v>
      </c>
      <c r="U9" s="31" t="s">
        <v>16</v>
      </c>
      <c r="V9" s="32" t="s">
        <v>15</v>
      </c>
    </row>
    <row r="10" spans="1:22" ht="18" customHeight="1" thickBot="1" x14ac:dyDescent="0.3">
      <c r="A10" s="40"/>
      <c r="B10" s="15" t="s">
        <v>14</v>
      </c>
      <c r="C10" s="13" t="s">
        <v>13</v>
      </c>
      <c r="D10" s="14"/>
      <c r="E10" s="12" t="s">
        <v>12</v>
      </c>
      <c r="F10" s="13" t="s">
        <v>11</v>
      </c>
      <c r="G10" s="13" t="s">
        <v>10</v>
      </c>
      <c r="H10" s="12" t="s">
        <v>9</v>
      </c>
      <c r="I10" s="10" t="s">
        <v>8</v>
      </c>
      <c r="J10" s="10" t="s">
        <v>7</v>
      </c>
      <c r="K10" s="10" t="s">
        <v>6</v>
      </c>
      <c r="L10" s="10" t="s">
        <v>5</v>
      </c>
      <c r="M10" s="10" t="s">
        <v>4</v>
      </c>
      <c r="N10" s="11" t="s">
        <v>3</v>
      </c>
      <c r="O10" s="10" t="s">
        <v>2</v>
      </c>
      <c r="P10" s="10" t="s">
        <v>1</v>
      </c>
      <c r="Q10" s="9" t="s">
        <v>0</v>
      </c>
      <c r="R10" s="42"/>
      <c r="S10" s="30"/>
      <c r="T10" s="30"/>
      <c r="U10" s="31"/>
      <c r="V10" s="33"/>
    </row>
    <row r="11" spans="1:22" x14ac:dyDescent="0.25">
      <c r="A11" s="7">
        <v>1</v>
      </c>
      <c r="B11" s="5">
        <v>8623.5704166666656</v>
      </c>
      <c r="C11" s="5">
        <f t="shared" ref="C11:C41" si="0">B11*0.004400811</f>
        <v>37.950703548941249</v>
      </c>
      <c r="D11" s="5">
        <v>0.59710166666666664</v>
      </c>
      <c r="E11" s="5">
        <v>1.8000000000000009E-2</v>
      </c>
      <c r="F11" s="5">
        <f t="shared" ref="F11:F41" si="1">E11*0.68</f>
        <v>1.2240000000000008E-2</v>
      </c>
      <c r="G11" s="5">
        <f t="shared" ref="G11:G41" si="2">E11*0.28</f>
        <v>5.0400000000000028E-3</v>
      </c>
      <c r="H11" s="5">
        <f t="shared" ref="H11:H41" si="3">E11*0.04</f>
        <v>7.2000000000000037E-4</v>
      </c>
      <c r="I11" s="5">
        <v>0.31141666666666667</v>
      </c>
      <c r="J11" s="5">
        <v>2.8291666666666684E-2</v>
      </c>
      <c r="K11" s="5">
        <v>2.5375000000000009E-2</v>
      </c>
      <c r="L11" s="5">
        <v>6.4166666666666686E-3</v>
      </c>
      <c r="M11" s="5">
        <v>4.916666666666669E-3</v>
      </c>
      <c r="N11" s="5">
        <v>3.0712083333333333</v>
      </c>
      <c r="O11" s="5">
        <v>91.589083333333306</v>
      </c>
      <c r="P11" s="5">
        <v>0.20579166666666668</v>
      </c>
      <c r="Q11" s="5">
        <v>4.739583333333333</v>
      </c>
      <c r="R11" s="5">
        <f t="shared" ref="R11:R41" si="4">C11/SQRT(D11)</f>
        <v>49.112912532310091</v>
      </c>
      <c r="S11" s="6">
        <v>0.73416666666666675</v>
      </c>
      <c r="T11" s="6">
        <v>73.271250000000023</v>
      </c>
      <c r="U11" s="5">
        <f t="shared" ref="U11:U41" si="5">+N11+P11</f>
        <v>3.2770000000000001</v>
      </c>
      <c r="V11" s="5"/>
    </row>
    <row r="12" spans="1:22" x14ac:dyDescent="0.25">
      <c r="A12" s="7">
        <v>2</v>
      </c>
      <c r="B12" s="5">
        <v>8668.9516666666677</v>
      </c>
      <c r="C12" s="5">
        <f t="shared" si="0"/>
        <v>38.150417853135004</v>
      </c>
      <c r="D12" s="5">
        <v>0.59683291666666671</v>
      </c>
      <c r="E12" s="5">
        <v>1.7500000000000005E-2</v>
      </c>
      <c r="F12" s="5">
        <f t="shared" si="1"/>
        <v>1.1900000000000004E-2</v>
      </c>
      <c r="G12" s="5">
        <f t="shared" si="2"/>
        <v>4.9000000000000016E-3</v>
      </c>
      <c r="H12" s="5">
        <f t="shared" si="3"/>
        <v>7.0000000000000021E-4</v>
      </c>
      <c r="I12" s="5">
        <v>0.36220833333333341</v>
      </c>
      <c r="J12" s="5">
        <v>3.6625000000000012E-2</v>
      </c>
      <c r="K12" s="5">
        <v>3.3000000000000022E-2</v>
      </c>
      <c r="L12" s="5">
        <v>6.6666666666666688E-3</v>
      </c>
      <c r="M12" s="5">
        <v>5.1666666666666692E-3</v>
      </c>
      <c r="N12" s="5">
        <v>2.6940833333333334</v>
      </c>
      <c r="O12" s="5">
        <v>91.801916666666671</v>
      </c>
      <c r="P12" s="5">
        <v>0.22304166666666672</v>
      </c>
      <c r="Q12" s="5">
        <v>4.81975</v>
      </c>
      <c r="R12" s="5">
        <f t="shared" si="4"/>
        <v>49.382482139388706</v>
      </c>
      <c r="S12" s="6">
        <v>0.75166666666666659</v>
      </c>
      <c r="T12" s="6">
        <v>72.059583333333336</v>
      </c>
      <c r="U12" s="5">
        <f t="shared" si="5"/>
        <v>2.917125</v>
      </c>
      <c r="V12" s="5"/>
    </row>
    <row r="13" spans="1:22" x14ac:dyDescent="0.25">
      <c r="A13" s="7">
        <v>3</v>
      </c>
      <c r="B13" s="5">
        <v>8655.5434166666673</v>
      </c>
      <c r="C13" s="5">
        <f t="shared" si="0"/>
        <v>38.091410679044252</v>
      </c>
      <c r="D13" s="5">
        <v>0.60005625000000007</v>
      </c>
      <c r="E13" s="5">
        <v>1.7625000000000005E-2</v>
      </c>
      <c r="F13" s="5">
        <f t="shared" si="1"/>
        <v>1.1985000000000004E-2</v>
      </c>
      <c r="G13" s="5">
        <f t="shared" si="2"/>
        <v>4.9350000000000019E-3</v>
      </c>
      <c r="H13" s="5">
        <f t="shared" si="3"/>
        <v>7.0500000000000022E-4</v>
      </c>
      <c r="I13" s="5">
        <v>0.35629166666666662</v>
      </c>
      <c r="J13" s="5">
        <v>3.2000000000000015E-2</v>
      </c>
      <c r="K13" s="5">
        <v>3.279166666666667E-2</v>
      </c>
      <c r="L13" s="5">
        <v>7.3333333333333367E-3</v>
      </c>
      <c r="M13" s="5">
        <v>5.9583333333333354E-3</v>
      </c>
      <c r="N13" s="5">
        <v>3.1001250000000016</v>
      </c>
      <c r="O13" s="5">
        <v>91.064416666666659</v>
      </c>
      <c r="P13" s="5">
        <v>0.21912499999999999</v>
      </c>
      <c r="Q13" s="5">
        <v>5.1644166666666669</v>
      </c>
      <c r="R13" s="5">
        <f t="shared" si="4"/>
        <v>49.173494777615296</v>
      </c>
      <c r="S13" s="6">
        <v>0.75125000000000008</v>
      </c>
      <c r="T13" s="6">
        <v>66.458333333333343</v>
      </c>
      <c r="U13" s="5">
        <f t="shared" si="5"/>
        <v>3.3192500000000016</v>
      </c>
      <c r="V13" s="5"/>
    </row>
    <row r="14" spans="1:22" x14ac:dyDescent="0.25">
      <c r="A14" s="7">
        <v>4</v>
      </c>
      <c r="B14" s="5">
        <v>8627.5730416666684</v>
      </c>
      <c r="C14" s="5">
        <f t="shared" si="0"/>
        <v>37.968318345070131</v>
      </c>
      <c r="D14" s="5">
        <v>0.59954916666666669</v>
      </c>
      <c r="E14" s="5">
        <v>1.8541666666666675E-2</v>
      </c>
      <c r="F14" s="5">
        <f t="shared" si="1"/>
        <v>1.2608333333333339E-2</v>
      </c>
      <c r="G14" s="5">
        <f t="shared" si="2"/>
        <v>5.1916666666666691E-3</v>
      </c>
      <c r="H14" s="5">
        <f t="shared" si="3"/>
        <v>7.4166666666666706E-4</v>
      </c>
      <c r="I14" s="5">
        <v>0.33600000000000002</v>
      </c>
      <c r="J14" s="5">
        <v>2.9375000000000012E-2</v>
      </c>
      <c r="K14" s="5">
        <v>3.0375000000000013E-2</v>
      </c>
      <c r="L14" s="5">
        <v>7.2916666666666694E-3</v>
      </c>
      <c r="M14" s="5">
        <v>5.7916666666666681E-3</v>
      </c>
      <c r="N14" s="5">
        <v>3.2876666666666665</v>
      </c>
      <c r="O14" s="5">
        <v>91.081249999999997</v>
      </c>
      <c r="P14" s="5">
        <v>0.18766666666666665</v>
      </c>
      <c r="Q14" s="5">
        <v>5.015958333333332</v>
      </c>
      <c r="R14" s="5">
        <f t="shared" si="4"/>
        <v>49.03531396823653</v>
      </c>
      <c r="S14" s="6">
        <v>0.71666666666666679</v>
      </c>
      <c r="T14" s="6">
        <v>78.047916666666666</v>
      </c>
      <c r="U14" s="5">
        <f t="shared" si="5"/>
        <v>3.4753333333333334</v>
      </c>
      <c r="V14" s="5"/>
    </row>
    <row r="15" spans="1:22" x14ac:dyDescent="0.25">
      <c r="A15" s="7">
        <v>5</v>
      </c>
      <c r="B15" s="5">
        <v>8595.8851249999989</v>
      </c>
      <c r="C15" s="5">
        <f t="shared" si="0"/>
        <v>37.828865812836369</v>
      </c>
      <c r="D15" s="5">
        <v>0.59964583333333343</v>
      </c>
      <c r="E15" s="5">
        <v>1.6958333333333339E-2</v>
      </c>
      <c r="F15" s="5">
        <f t="shared" si="1"/>
        <v>1.1531666666666671E-2</v>
      </c>
      <c r="G15" s="5">
        <f t="shared" si="2"/>
        <v>4.7483333333333353E-3</v>
      </c>
      <c r="H15" s="5">
        <f t="shared" si="3"/>
        <v>6.7833333333333363E-4</v>
      </c>
      <c r="I15" s="5">
        <v>0.2995416666666666</v>
      </c>
      <c r="J15" s="5">
        <v>2.3250000000000007E-2</v>
      </c>
      <c r="K15" s="5">
        <v>2.3541666666666673E-2</v>
      </c>
      <c r="L15" s="5">
        <v>6.5000000000000032E-3</v>
      </c>
      <c r="M15" s="5">
        <v>5.2500000000000021E-3</v>
      </c>
      <c r="N15" s="5">
        <v>3.5648750000000002</v>
      </c>
      <c r="O15" s="5">
        <v>90.921541666666656</v>
      </c>
      <c r="P15" s="5">
        <v>0.16166666666666665</v>
      </c>
      <c r="Q15" s="5">
        <v>4.9762916666666666</v>
      </c>
      <c r="R15" s="5">
        <f t="shared" si="4"/>
        <v>48.851275805876938</v>
      </c>
      <c r="S15" s="6">
        <v>0.69333333333333336</v>
      </c>
      <c r="T15" s="6">
        <v>96.131666666666675</v>
      </c>
      <c r="U15" s="5">
        <f t="shared" si="5"/>
        <v>3.7265416666666669</v>
      </c>
      <c r="V15" s="5"/>
    </row>
    <row r="16" spans="1:22" x14ac:dyDescent="0.25">
      <c r="A16" s="7">
        <v>6</v>
      </c>
      <c r="B16" s="5">
        <v>8616.8338333333359</v>
      </c>
      <c r="C16" s="5">
        <f t="shared" si="0"/>
        <v>37.921057118905509</v>
      </c>
      <c r="D16" s="5">
        <v>0.5995862500000001</v>
      </c>
      <c r="E16" s="5">
        <v>1.9166666666666672E-2</v>
      </c>
      <c r="F16" s="5">
        <f t="shared" si="1"/>
        <v>1.3033333333333338E-2</v>
      </c>
      <c r="G16" s="5">
        <f t="shared" si="2"/>
        <v>5.3666666666666689E-3</v>
      </c>
      <c r="H16" s="5">
        <f t="shared" si="3"/>
        <v>7.6666666666666691E-4</v>
      </c>
      <c r="I16" s="5">
        <v>0.32333333333333336</v>
      </c>
      <c r="J16" s="5">
        <v>2.687500000000001E-2</v>
      </c>
      <c r="K16" s="5">
        <v>2.7208333333333334E-2</v>
      </c>
      <c r="L16" s="5">
        <v>7.0833333333333347E-3</v>
      </c>
      <c r="M16" s="5">
        <v>5.5833333333333351E-3</v>
      </c>
      <c r="N16" s="5">
        <v>3.3937916666666657</v>
      </c>
      <c r="O16" s="5">
        <v>91.022458333333347</v>
      </c>
      <c r="P16" s="5">
        <v>0.17391666666666664</v>
      </c>
      <c r="Q16" s="5">
        <v>5.0003333333333337</v>
      </c>
      <c r="R16" s="5">
        <f t="shared" si="4"/>
        <v>48.972762543095698</v>
      </c>
      <c r="S16" s="6">
        <v>0.71666666666666679</v>
      </c>
      <c r="T16" s="6">
        <v>89.831250000000011</v>
      </c>
      <c r="U16" s="5">
        <f t="shared" si="5"/>
        <v>3.5677083333333321</v>
      </c>
      <c r="V16" s="5"/>
    </row>
    <row r="17" spans="1:22" x14ac:dyDescent="0.25">
      <c r="A17" s="7">
        <v>7</v>
      </c>
      <c r="B17" s="5">
        <v>8628.5862916666647</v>
      </c>
      <c r="C17" s="5">
        <f t="shared" si="0"/>
        <v>37.97277746681587</v>
      </c>
      <c r="D17" s="5">
        <v>0.59964583333333321</v>
      </c>
      <c r="E17" s="5">
        <v>1.5833333333333342E-2</v>
      </c>
      <c r="F17" s="5">
        <f t="shared" si="1"/>
        <v>1.0766666666666673E-2</v>
      </c>
      <c r="G17" s="5">
        <f t="shared" si="2"/>
        <v>4.433333333333336E-3</v>
      </c>
      <c r="H17" s="5">
        <f t="shared" si="3"/>
        <v>6.3333333333333373E-4</v>
      </c>
      <c r="I17" s="5">
        <v>0.27420833333333339</v>
      </c>
      <c r="J17" s="5">
        <v>2.5083333333333343E-2</v>
      </c>
      <c r="K17" s="5">
        <v>2.1625000000000009E-2</v>
      </c>
      <c r="L17" s="5">
        <v>5.5416666666666696E-3</v>
      </c>
      <c r="M17" s="5">
        <v>3.7500000000000016E-3</v>
      </c>
      <c r="N17" s="5">
        <v>3.2944166666666668</v>
      </c>
      <c r="O17" s="5">
        <v>90.953125000000014</v>
      </c>
      <c r="P17" s="5">
        <v>0.19183333333333333</v>
      </c>
      <c r="Q17" s="5">
        <v>5.2145833333333327</v>
      </c>
      <c r="R17" s="5">
        <f t="shared" si="4"/>
        <v>49.037119810162345</v>
      </c>
      <c r="S17" s="6">
        <v>0.73958333333333337</v>
      </c>
      <c r="T17" s="6">
        <v>68.92083333333332</v>
      </c>
      <c r="U17" s="5">
        <f t="shared" si="5"/>
        <v>3.4862500000000001</v>
      </c>
      <c r="V17" s="5"/>
    </row>
    <row r="18" spans="1:22" x14ac:dyDescent="0.25">
      <c r="A18" s="7">
        <v>8</v>
      </c>
      <c r="B18" s="5">
        <v>8605.9289166666676</v>
      </c>
      <c r="C18" s="5">
        <f t="shared" si="0"/>
        <v>37.873066641684758</v>
      </c>
      <c r="D18" s="5">
        <v>0.59961541666666662</v>
      </c>
      <c r="E18" s="5">
        <v>1.6125000000000011E-2</v>
      </c>
      <c r="F18" s="5">
        <f t="shared" si="1"/>
        <v>1.0965000000000008E-2</v>
      </c>
      <c r="G18" s="5">
        <f t="shared" si="2"/>
        <v>4.5150000000000034E-3</v>
      </c>
      <c r="H18" s="5">
        <f t="shared" si="3"/>
        <v>6.450000000000005E-4</v>
      </c>
      <c r="I18" s="5">
        <v>0.21754166666666672</v>
      </c>
      <c r="J18" s="5">
        <v>1.4458333333333342E-2</v>
      </c>
      <c r="K18" s="5">
        <v>1.4041666666666675E-2</v>
      </c>
      <c r="L18" s="5">
        <v>5.5833333333333351E-3</v>
      </c>
      <c r="M18" s="5">
        <v>3.6250000000000019E-3</v>
      </c>
      <c r="N18" s="5">
        <v>3.3500833333333335</v>
      </c>
      <c r="O18" s="5">
        <v>90.929999999999993</v>
      </c>
      <c r="P18" s="5">
        <v>0.26316666666666672</v>
      </c>
      <c r="Q18" s="5">
        <v>5.1852916666666662</v>
      </c>
      <c r="R18" s="5">
        <f t="shared" si="4"/>
        <v>48.909596149872911</v>
      </c>
      <c r="S18" s="6">
        <v>0.73416666666666686</v>
      </c>
      <c r="T18" s="6">
        <v>47.937499999999993</v>
      </c>
      <c r="U18" s="5">
        <f t="shared" si="5"/>
        <v>3.6132500000000003</v>
      </c>
      <c r="V18" s="5"/>
    </row>
    <row r="19" spans="1:22" x14ac:dyDescent="0.25">
      <c r="A19" s="7">
        <v>9</v>
      </c>
      <c r="B19" s="5">
        <v>8623.1255000000001</v>
      </c>
      <c r="C19" s="5">
        <f t="shared" si="0"/>
        <v>37.948745554780501</v>
      </c>
      <c r="D19" s="5">
        <v>0.59810499999999989</v>
      </c>
      <c r="E19" s="5">
        <v>1.5708333333333342E-2</v>
      </c>
      <c r="F19" s="5">
        <f t="shared" si="1"/>
        <v>1.0681666666666673E-2</v>
      </c>
      <c r="G19" s="5">
        <f t="shared" si="2"/>
        <v>4.3983333333333357E-3</v>
      </c>
      <c r="H19" s="5">
        <f t="shared" si="3"/>
        <v>6.2833333333333372E-4</v>
      </c>
      <c r="I19" s="5">
        <v>0.22212499999999999</v>
      </c>
      <c r="J19" s="5">
        <v>1.4791666666666675E-2</v>
      </c>
      <c r="K19" s="5">
        <v>1.4708333333333342E-2</v>
      </c>
      <c r="L19" s="5">
        <v>5.5000000000000014E-3</v>
      </c>
      <c r="M19" s="5">
        <v>3.5833333333333355E-3</v>
      </c>
      <c r="N19" s="5">
        <v>3.0111249999999998</v>
      </c>
      <c r="O19" s="5">
        <v>91.333041666666688</v>
      </c>
      <c r="P19" s="5">
        <v>0.30183333333333334</v>
      </c>
      <c r="Q19" s="5">
        <v>5.0772916666666674</v>
      </c>
      <c r="R19" s="5">
        <f t="shared" si="4"/>
        <v>49.069169524940875</v>
      </c>
      <c r="S19" s="6">
        <v>0.76916666666666689</v>
      </c>
      <c r="T19" s="8">
        <v>34.116666666666667</v>
      </c>
      <c r="U19" s="5">
        <f t="shared" si="5"/>
        <v>3.312958333333333</v>
      </c>
      <c r="V19" s="5"/>
    </row>
    <row r="20" spans="1:22" x14ac:dyDescent="0.25">
      <c r="A20" s="7">
        <v>10</v>
      </c>
      <c r="B20" s="5">
        <v>8566.556125000001</v>
      </c>
      <c r="C20" s="5">
        <f t="shared" si="0"/>
        <v>37.69979442701738</v>
      </c>
      <c r="D20" s="5">
        <v>0.5987625000000002</v>
      </c>
      <c r="E20" s="5">
        <v>1.4541666666666675E-2</v>
      </c>
      <c r="F20" s="5">
        <f t="shared" si="1"/>
        <v>9.8883333333333392E-3</v>
      </c>
      <c r="G20" s="5">
        <f t="shared" si="2"/>
        <v>4.0716666666666696E-3</v>
      </c>
      <c r="H20" s="5">
        <f t="shared" si="3"/>
        <v>5.8166666666666696E-4</v>
      </c>
      <c r="I20" s="5">
        <v>0.21575</v>
      </c>
      <c r="J20" s="5">
        <v>1.4208333333333342E-2</v>
      </c>
      <c r="K20" s="5">
        <v>1.4875000000000008E-2</v>
      </c>
      <c r="L20" s="5">
        <v>5.4583333333333359E-3</v>
      </c>
      <c r="M20" s="5">
        <v>3.8750000000000017E-3</v>
      </c>
      <c r="N20" s="5">
        <v>3.5150416666666668</v>
      </c>
      <c r="O20" s="5">
        <v>91.075458333333358</v>
      </c>
      <c r="P20" s="5">
        <v>0.26704166666666668</v>
      </c>
      <c r="Q20" s="5">
        <v>4.8733750000000002</v>
      </c>
      <c r="R20" s="5">
        <f t="shared" si="4"/>
        <v>48.720494266775603</v>
      </c>
      <c r="S20" s="6">
        <v>0.74583333333333324</v>
      </c>
      <c r="T20" s="6">
        <v>31.61</v>
      </c>
      <c r="U20" s="5">
        <f t="shared" si="5"/>
        <v>3.7820833333333335</v>
      </c>
      <c r="V20" s="5"/>
    </row>
    <row r="21" spans="1:22" x14ac:dyDescent="0.25">
      <c r="A21" s="7">
        <v>11</v>
      </c>
      <c r="B21" s="5">
        <v>8569.6991666666654</v>
      </c>
      <c r="C21" s="5">
        <f t="shared" si="0"/>
        <v>37.713626359357498</v>
      </c>
      <c r="D21" s="5">
        <v>0.60003666666666666</v>
      </c>
      <c r="E21" s="5">
        <v>1.4625000000000008E-2</v>
      </c>
      <c r="F21" s="5">
        <f t="shared" si="1"/>
        <v>9.9450000000000059E-3</v>
      </c>
      <c r="G21" s="5">
        <f t="shared" si="2"/>
        <v>4.0950000000000023E-3</v>
      </c>
      <c r="H21" s="5">
        <f t="shared" si="3"/>
        <v>5.8500000000000034E-4</v>
      </c>
      <c r="I21" s="5">
        <v>0.23395833333333335</v>
      </c>
      <c r="J21" s="5">
        <v>1.4500000000000008E-2</v>
      </c>
      <c r="K21" s="5">
        <v>1.5625000000000007E-2</v>
      </c>
      <c r="L21" s="5">
        <v>5.7083333333333352E-3</v>
      </c>
      <c r="M21" s="5">
        <v>3.8750000000000017E-3</v>
      </c>
      <c r="N21" s="5">
        <v>3.6650416666666668</v>
      </c>
      <c r="O21" s="5">
        <v>90.777749999999969</v>
      </c>
      <c r="P21" s="5">
        <v>0.23375000000000001</v>
      </c>
      <c r="Q21" s="5">
        <v>5.0354583333333336</v>
      </c>
      <c r="R21" s="5">
        <f t="shared" si="4"/>
        <v>48.686594648406519</v>
      </c>
      <c r="S21" s="6">
        <v>0.71666666666666679</v>
      </c>
      <c r="T21" s="6">
        <v>31.005833333333332</v>
      </c>
      <c r="U21" s="5">
        <f t="shared" si="5"/>
        <v>3.8987916666666669</v>
      </c>
      <c r="V21" s="5"/>
    </row>
    <row r="22" spans="1:22" x14ac:dyDescent="0.25">
      <c r="A22" s="7">
        <v>12</v>
      </c>
      <c r="B22" s="5">
        <v>8588.4844583333343</v>
      </c>
      <c r="C22" s="5">
        <f t="shared" si="0"/>
        <v>37.796296877562384</v>
      </c>
      <c r="D22" s="5">
        <v>0.60023375000000012</v>
      </c>
      <c r="E22" s="5">
        <v>1.4208333333333342E-2</v>
      </c>
      <c r="F22" s="5">
        <f t="shared" si="1"/>
        <v>9.6616666666666726E-3</v>
      </c>
      <c r="G22" s="5">
        <f t="shared" si="2"/>
        <v>3.9783333333333363E-3</v>
      </c>
      <c r="H22" s="5">
        <f t="shared" si="3"/>
        <v>5.6833333333333367E-4</v>
      </c>
      <c r="I22" s="5">
        <v>0.20858333333333332</v>
      </c>
      <c r="J22" s="5">
        <v>1.5375000000000008E-2</v>
      </c>
      <c r="K22" s="5">
        <v>1.5250000000000008E-2</v>
      </c>
      <c r="L22" s="5">
        <v>5.2083333333333348E-3</v>
      </c>
      <c r="M22" s="5">
        <v>3.4166666666666685E-3</v>
      </c>
      <c r="N22" s="5">
        <v>3.5154166666666669</v>
      </c>
      <c r="O22" s="5">
        <v>90.753625</v>
      </c>
      <c r="P22" s="5">
        <v>0.25537500000000002</v>
      </c>
      <c r="Q22" s="5">
        <v>5.2133333333333329</v>
      </c>
      <c r="R22" s="5">
        <f t="shared" si="4"/>
        <v>48.785307405734656</v>
      </c>
      <c r="S22" s="6">
        <v>0.70499999999999996</v>
      </c>
      <c r="T22" s="6">
        <v>30.63291666666667</v>
      </c>
      <c r="U22" s="5">
        <f t="shared" si="5"/>
        <v>3.7707916666666668</v>
      </c>
      <c r="V22" s="5"/>
    </row>
    <row r="23" spans="1:22" x14ac:dyDescent="0.25">
      <c r="A23" s="7">
        <v>13</v>
      </c>
      <c r="B23" s="5">
        <v>8637.1940833333338</v>
      </c>
      <c r="C23" s="5">
        <f t="shared" si="0"/>
        <v>38.010658731068254</v>
      </c>
      <c r="D23" s="5">
        <v>0.59957083333333339</v>
      </c>
      <c r="E23" s="5">
        <v>1.3625000000000007E-2</v>
      </c>
      <c r="F23" s="5">
        <f t="shared" si="1"/>
        <v>9.2650000000000059E-3</v>
      </c>
      <c r="G23" s="5">
        <f t="shared" si="2"/>
        <v>3.8150000000000024E-3</v>
      </c>
      <c r="H23" s="5">
        <f t="shared" si="3"/>
        <v>5.4500000000000024E-4</v>
      </c>
      <c r="I23" s="5">
        <v>0.28104166666666663</v>
      </c>
      <c r="J23" s="5">
        <v>2.7958333333333349E-2</v>
      </c>
      <c r="K23" s="5">
        <v>2.2958333333333341E-2</v>
      </c>
      <c r="L23" s="5">
        <v>5.0416666666666683E-3</v>
      </c>
      <c r="M23" s="5">
        <v>3.2083333333333343E-3</v>
      </c>
      <c r="N23" s="5">
        <v>3.1817916666666668</v>
      </c>
      <c r="O23" s="5">
        <v>90.999249999999961</v>
      </c>
      <c r="P23" s="5">
        <v>0.20391666666666663</v>
      </c>
      <c r="Q23" s="5">
        <v>5.2614166666666673</v>
      </c>
      <c r="R23" s="5">
        <f t="shared" si="4"/>
        <v>49.089108729411429</v>
      </c>
      <c r="S23" s="6">
        <v>0.74000000000000021</v>
      </c>
      <c r="T23" s="6">
        <v>29.770416666666666</v>
      </c>
      <c r="U23" s="5">
        <f t="shared" si="5"/>
        <v>3.3857083333333335</v>
      </c>
      <c r="V23" s="5"/>
    </row>
    <row r="24" spans="1:22" x14ac:dyDescent="0.25">
      <c r="A24" s="7">
        <v>14</v>
      </c>
      <c r="B24" s="5">
        <v>8623.6462083333336</v>
      </c>
      <c r="C24" s="5">
        <f t="shared" si="0"/>
        <v>37.951037093741625</v>
      </c>
      <c r="D24" s="5">
        <v>0.59990874999999999</v>
      </c>
      <c r="E24" s="5">
        <v>1.4666666666666675E-2</v>
      </c>
      <c r="F24" s="5">
        <f t="shared" si="1"/>
        <v>9.9733333333333393E-3</v>
      </c>
      <c r="G24" s="5">
        <f t="shared" si="2"/>
        <v>4.1066666666666691E-3</v>
      </c>
      <c r="H24" s="5">
        <f t="shared" si="3"/>
        <v>5.8666666666666698E-4</v>
      </c>
      <c r="I24" s="5">
        <v>0.28170833333333328</v>
      </c>
      <c r="J24" s="5">
        <v>2.8791666666666684E-2</v>
      </c>
      <c r="K24" s="5">
        <v>2.4500000000000008E-2</v>
      </c>
      <c r="L24" s="5">
        <v>5.2916666666666676E-3</v>
      </c>
      <c r="M24" s="5">
        <v>3.750000000000002E-3</v>
      </c>
      <c r="N24" s="5">
        <v>3.3250833333333336</v>
      </c>
      <c r="O24" s="5">
        <v>90.914416666666668</v>
      </c>
      <c r="P24" s="5">
        <v>0.1967916666666667</v>
      </c>
      <c r="Q24" s="5">
        <v>5.2049583333333338</v>
      </c>
      <c r="R24" s="5">
        <f t="shared" si="4"/>
        <v>48.998304266180398</v>
      </c>
      <c r="S24" s="6">
        <v>0.72833333333333339</v>
      </c>
      <c r="T24" s="6">
        <v>32.822083333333339</v>
      </c>
      <c r="U24" s="5">
        <f t="shared" si="5"/>
        <v>3.5218750000000005</v>
      </c>
      <c r="V24" s="5"/>
    </row>
    <row r="25" spans="1:22" x14ac:dyDescent="0.25">
      <c r="A25" s="7">
        <v>15</v>
      </c>
      <c r="B25" s="5">
        <v>8639.4044166666681</v>
      </c>
      <c r="C25" s="5">
        <f t="shared" si="0"/>
        <v>38.020385990315255</v>
      </c>
      <c r="D25" s="5">
        <v>0.59896874999999994</v>
      </c>
      <c r="E25" s="5">
        <v>1.5000000000000008E-2</v>
      </c>
      <c r="F25" s="5">
        <f t="shared" si="1"/>
        <v>1.0200000000000006E-2</v>
      </c>
      <c r="G25" s="5">
        <f t="shared" si="2"/>
        <v>4.2000000000000023E-3</v>
      </c>
      <c r="H25" s="5">
        <f t="shared" si="3"/>
        <v>6.0000000000000038E-4</v>
      </c>
      <c r="I25" s="5">
        <v>0.29183333333333328</v>
      </c>
      <c r="J25" s="5">
        <v>3.0250000000000016E-2</v>
      </c>
      <c r="K25" s="5">
        <v>2.5291666666666674E-2</v>
      </c>
      <c r="L25" s="5">
        <v>5.4583333333333359E-3</v>
      </c>
      <c r="M25" s="5">
        <v>3.6250000000000019E-3</v>
      </c>
      <c r="N25" s="5">
        <v>3.1455416666666665</v>
      </c>
      <c r="O25" s="5">
        <v>91.150874999999999</v>
      </c>
      <c r="P25" s="5">
        <v>0.19712499999999999</v>
      </c>
      <c r="Q25" s="5">
        <v>5.1351666666666675</v>
      </c>
      <c r="R25" s="5">
        <f t="shared" si="4"/>
        <v>49.126343359746613</v>
      </c>
      <c r="S25" s="6">
        <v>0.72833000000000003</v>
      </c>
      <c r="T25" s="6">
        <v>78.964579999999998</v>
      </c>
      <c r="U25" s="5">
        <f t="shared" si="5"/>
        <v>3.3426666666666662</v>
      </c>
      <c r="V25" s="5"/>
    </row>
    <row r="26" spans="1:22" x14ac:dyDescent="0.25">
      <c r="A26" s="7">
        <v>16</v>
      </c>
      <c r="B26" s="5">
        <v>8608.8133333333335</v>
      </c>
      <c r="C26" s="5">
        <f t="shared" si="0"/>
        <v>37.88576041428</v>
      </c>
      <c r="D26" s="5">
        <v>0.59792541666666665</v>
      </c>
      <c r="E26" s="5">
        <v>1.4416666666666675E-2</v>
      </c>
      <c r="F26" s="5">
        <f t="shared" si="1"/>
        <v>9.8033333333333392E-3</v>
      </c>
      <c r="G26" s="5">
        <f t="shared" si="2"/>
        <v>4.0366666666666693E-3</v>
      </c>
      <c r="H26" s="5">
        <f t="shared" si="3"/>
        <v>5.7666666666666706E-4</v>
      </c>
      <c r="I26" s="5">
        <v>0.24704166666666669</v>
      </c>
      <c r="J26" s="5">
        <v>2.0208333333333339E-2</v>
      </c>
      <c r="K26" s="5">
        <v>1.9416666666666669E-2</v>
      </c>
      <c r="L26" s="5">
        <v>5.0833333333333347E-3</v>
      </c>
      <c r="M26" s="5">
        <v>3.2083333333333352E-3</v>
      </c>
      <c r="N26" s="5">
        <v>3.243208333333333</v>
      </c>
      <c r="O26" s="5">
        <v>91.284416666666644</v>
      </c>
      <c r="P26" s="5">
        <v>0.21399999999999997</v>
      </c>
      <c r="Q26" s="5">
        <v>4.9490416666666661</v>
      </c>
      <c r="R26" s="5">
        <f t="shared" si="4"/>
        <v>48.995083379315624</v>
      </c>
      <c r="S26" s="6">
        <v>0.7400000000000001</v>
      </c>
      <c r="T26" s="6">
        <v>40.284583333333337</v>
      </c>
      <c r="U26" s="5">
        <f t="shared" si="5"/>
        <v>3.457208333333333</v>
      </c>
      <c r="V26" s="5"/>
    </row>
    <row r="27" spans="1:22" x14ac:dyDescent="0.25">
      <c r="A27" s="7">
        <v>17</v>
      </c>
      <c r="B27" s="5">
        <v>8590.7920833333319</v>
      </c>
      <c r="C27" s="5">
        <f t="shared" si="0"/>
        <v>37.806452299046242</v>
      </c>
      <c r="D27" s="5">
        <v>0.5986712500000001</v>
      </c>
      <c r="E27" s="5">
        <v>1.8791666666666675E-2</v>
      </c>
      <c r="F27" s="5">
        <f t="shared" si="1"/>
        <v>1.2778333333333339E-2</v>
      </c>
      <c r="G27" s="5">
        <f t="shared" si="2"/>
        <v>5.2616666666666697E-3</v>
      </c>
      <c r="H27" s="5">
        <f t="shared" si="3"/>
        <v>7.5166666666666698E-4</v>
      </c>
      <c r="I27" s="5">
        <v>0.25137500000000002</v>
      </c>
      <c r="J27" s="5">
        <v>2.0083333333333338E-2</v>
      </c>
      <c r="K27" s="5">
        <v>2.1375000000000005E-2</v>
      </c>
      <c r="L27" s="5">
        <v>6.0833333333333356E-3</v>
      </c>
      <c r="M27" s="5">
        <v>4.6666666666666688E-3</v>
      </c>
      <c r="N27" s="5">
        <v>3.4227499999999993</v>
      </c>
      <c r="O27" s="5">
        <v>91.147250000000028</v>
      </c>
      <c r="P27" s="5">
        <v>0.22358333333333336</v>
      </c>
      <c r="Q27" s="5">
        <v>4.8842916666666669</v>
      </c>
      <c r="R27" s="5">
        <f t="shared" si="4"/>
        <v>48.862054578285488</v>
      </c>
      <c r="S27" s="6">
        <v>0.74583333333333357</v>
      </c>
      <c r="T27" s="8">
        <v>50.45291666666666</v>
      </c>
      <c r="U27" s="5">
        <f t="shared" si="5"/>
        <v>3.6463333333333328</v>
      </c>
      <c r="V27" s="5"/>
    </row>
    <row r="28" spans="1:22" x14ac:dyDescent="0.25">
      <c r="A28" s="7">
        <v>18</v>
      </c>
      <c r="B28" s="5">
        <v>8590.5470416666667</v>
      </c>
      <c r="C28" s="5">
        <f t="shared" si="0"/>
        <v>37.805373916984124</v>
      </c>
      <c r="D28" s="5">
        <v>0.59845000000000004</v>
      </c>
      <c r="E28" s="5">
        <v>1.7250000000000005E-2</v>
      </c>
      <c r="F28" s="5">
        <f t="shared" si="1"/>
        <v>1.1730000000000004E-2</v>
      </c>
      <c r="G28" s="5">
        <f t="shared" si="2"/>
        <v>4.8300000000000018E-3</v>
      </c>
      <c r="H28" s="5">
        <f t="shared" si="3"/>
        <v>6.9000000000000018E-4</v>
      </c>
      <c r="I28" s="5">
        <v>0.24654166666666666</v>
      </c>
      <c r="J28" s="5">
        <v>2.0041666666666673E-2</v>
      </c>
      <c r="K28" s="5">
        <v>2.0958333333333339E-2</v>
      </c>
      <c r="L28" s="5">
        <v>5.7916666666666681E-3</v>
      </c>
      <c r="M28" s="5">
        <v>4.2916666666666676E-3</v>
      </c>
      <c r="N28" s="5">
        <v>3.3948333333333327</v>
      </c>
      <c r="O28" s="5">
        <v>91.191000000000017</v>
      </c>
      <c r="P28" s="5">
        <v>0.22991666666666669</v>
      </c>
      <c r="Q28" s="5">
        <v>4.8691250000000004</v>
      </c>
      <c r="R28" s="5">
        <f t="shared" si="4"/>
        <v>48.869692031322778</v>
      </c>
      <c r="S28" s="6">
        <v>0.71666666666666679</v>
      </c>
      <c r="T28" s="6">
        <v>67.159166666666678</v>
      </c>
      <c r="U28" s="5">
        <f t="shared" si="5"/>
        <v>3.6247499999999993</v>
      </c>
      <c r="V28" s="5"/>
    </row>
    <row r="29" spans="1:22" x14ac:dyDescent="0.25">
      <c r="A29" s="7">
        <v>19</v>
      </c>
      <c r="B29" s="5">
        <v>8607.8257916666644</v>
      </c>
      <c r="C29" s="5">
        <f t="shared" si="0"/>
        <v>37.881414430050363</v>
      </c>
      <c r="D29" s="5">
        <v>0.5996345833333333</v>
      </c>
      <c r="E29" s="5">
        <v>1.6750000000000004E-2</v>
      </c>
      <c r="F29" s="5">
        <f t="shared" si="1"/>
        <v>1.1390000000000004E-2</v>
      </c>
      <c r="G29" s="5">
        <f t="shared" si="2"/>
        <v>4.6900000000000015E-3</v>
      </c>
      <c r="H29" s="5">
        <f t="shared" si="3"/>
        <v>6.7000000000000024E-4</v>
      </c>
      <c r="I29" s="5">
        <v>0.26074999999999998</v>
      </c>
      <c r="J29" s="5">
        <v>2.1000000000000005E-2</v>
      </c>
      <c r="K29" s="5">
        <v>2.250000000000001E-2</v>
      </c>
      <c r="L29" s="5">
        <v>5.9583333333333354E-3</v>
      </c>
      <c r="M29" s="5">
        <v>4.4166666666666686E-3</v>
      </c>
      <c r="N29" s="5">
        <v>3.3769583333333344</v>
      </c>
      <c r="O29" s="5">
        <v>90.970833333333346</v>
      </c>
      <c r="P29" s="5">
        <v>0.23308333333333334</v>
      </c>
      <c r="Q29" s="5">
        <v>5.0877499999999989</v>
      </c>
      <c r="R29" s="5">
        <f t="shared" si="4"/>
        <v>48.919594704298099</v>
      </c>
      <c r="S29" s="6">
        <v>0.72250000000000014</v>
      </c>
      <c r="T29" s="6">
        <v>62.249583333333327</v>
      </c>
      <c r="U29" s="5">
        <f t="shared" si="5"/>
        <v>3.6100416666666679</v>
      </c>
      <c r="V29" s="5"/>
    </row>
    <row r="30" spans="1:22" x14ac:dyDescent="0.25">
      <c r="A30" s="7">
        <v>20</v>
      </c>
      <c r="B30" s="5">
        <v>8570.5071250000001</v>
      </c>
      <c r="C30" s="5">
        <f t="shared" si="0"/>
        <v>37.717182031278377</v>
      </c>
      <c r="D30" s="5">
        <v>0.60083083333333331</v>
      </c>
      <c r="E30" s="5">
        <v>1.6875000000000008E-2</v>
      </c>
      <c r="F30" s="5">
        <f t="shared" si="1"/>
        <v>1.1475000000000006E-2</v>
      </c>
      <c r="G30" s="5">
        <f t="shared" si="2"/>
        <v>4.7250000000000026E-3</v>
      </c>
      <c r="H30" s="5">
        <f t="shared" si="3"/>
        <v>6.7500000000000036E-4</v>
      </c>
      <c r="I30" s="5">
        <v>0.21637499999999998</v>
      </c>
      <c r="J30" s="5">
        <v>1.5500000000000009E-2</v>
      </c>
      <c r="K30" s="5">
        <v>1.7125000000000008E-2</v>
      </c>
      <c r="L30" s="5">
        <v>6.0000000000000019E-3</v>
      </c>
      <c r="M30" s="5">
        <v>4.5833333333333351E-3</v>
      </c>
      <c r="N30" s="5">
        <v>3.8425833333333337</v>
      </c>
      <c r="O30" s="5">
        <v>90.529041666666672</v>
      </c>
      <c r="P30" s="5">
        <v>0.17200000000000001</v>
      </c>
      <c r="Q30" s="5">
        <v>5.179666666666666</v>
      </c>
      <c r="R30" s="5">
        <f t="shared" si="4"/>
        <v>48.658994683328885</v>
      </c>
      <c r="S30" s="6">
        <v>0.71083333333333343</v>
      </c>
      <c r="T30" s="6">
        <v>65.486249999999998</v>
      </c>
      <c r="U30" s="5">
        <f t="shared" si="5"/>
        <v>4.0145833333333334</v>
      </c>
      <c r="V30" s="5"/>
    </row>
    <row r="31" spans="1:22" x14ac:dyDescent="0.25">
      <c r="A31" s="7">
        <v>21</v>
      </c>
      <c r="B31" s="5">
        <v>8546.5687500000022</v>
      </c>
      <c r="C31" s="5">
        <f t="shared" si="0"/>
        <v>37.611833767256257</v>
      </c>
      <c r="D31" s="5">
        <v>0.60009958333333324</v>
      </c>
      <c r="E31" s="5">
        <v>1.7666666666666674E-2</v>
      </c>
      <c r="F31" s="5">
        <f t="shared" si="1"/>
        <v>1.2013333333333339E-2</v>
      </c>
      <c r="G31" s="5">
        <f t="shared" si="2"/>
        <v>4.9466666666666695E-3</v>
      </c>
      <c r="H31" s="5">
        <f t="shared" si="3"/>
        <v>7.0666666666666697E-4</v>
      </c>
      <c r="I31" s="5">
        <v>0.22087499999999996</v>
      </c>
      <c r="J31" s="5">
        <v>1.4208333333333338E-2</v>
      </c>
      <c r="K31" s="5">
        <v>1.5541666666666671E-2</v>
      </c>
      <c r="L31" s="5">
        <v>5.8750000000000026E-3</v>
      </c>
      <c r="M31" s="5">
        <v>4.7083333333333352E-3</v>
      </c>
      <c r="N31" s="5">
        <v>3.9703333333333326</v>
      </c>
      <c r="O31" s="5">
        <v>90.63829166666666</v>
      </c>
      <c r="P31" s="5">
        <v>0.14979166666666666</v>
      </c>
      <c r="Q31" s="5">
        <v>4.9628333333333341</v>
      </c>
      <c r="R31" s="5">
        <f t="shared" si="4"/>
        <v>48.552639572729163</v>
      </c>
      <c r="S31" s="6">
        <v>0.73416666666666697</v>
      </c>
      <c r="T31" s="6">
        <v>72.455416666666679</v>
      </c>
      <c r="U31" s="5">
        <f t="shared" si="5"/>
        <v>4.1201249999999989</v>
      </c>
      <c r="V31" s="5"/>
    </row>
    <row r="32" spans="1:22" x14ac:dyDescent="0.25">
      <c r="A32" s="7">
        <v>22</v>
      </c>
      <c r="B32" s="5">
        <v>8611.1649583333328</v>
      </c>
      <c r="C32" s="5">
        <f t="shared" si="0"/>
        <v>37.896109471447872</v>
      </c>
      <c r="D32" s="5">
        <v>0.59957499999999986</v>
      </c>
      <c r="E32" s="5">
        <v>1.8041666666666675E-2</v>
      </c>
      <c r="F32" s="5">
        <f t="shared" si="1"/>
        <v>1.2268333333333339E-2</v>
      </c>
      <c r="G32" s="5">
        <f t="shared" si="2"/>
        <v>5.0516666666666696E-3</v>
      </c>
      <c r="H32" s="5">
        <f t="shared" si="3"/>
        <v>7.2166666666666701E-4</v>
      </c>
      <c r="I32" s="5">
        <v>0.24000000000000007</v>
      </c>
      <c r="J32" s="5">
        <v>1.5750000000000004E-2</v>
      </c>
      <c r="K32" s="5">
        <v>1.8500000000000006E-2</v>
      </c>
      <c r="L32" s="5">
        <v>6.4166666666666677E-3</v>
      </c>
      <c r="M32" s="5">
        <v>5.0000000000000018E-3</v>
      </c>
      <c r="N32" s="5">
        <v>3.4475000000000002</v>
      </c>
      <c r="O32" s="5">
        <v>90.874333333333325</v>
      </c>
      <c r="P32" s="5">
        <v>0.16554166666666661</v>
      </c>
      <c r="Q32" s="5">
        <v>5.2089999999999987</v>
      </c>
      <c r="R32" s="5">
        <f t="shared" si="4"/>
        <v>48.941003298846425</v>
      </c>
      <c r="S32" s="6">
        <v>0.73285892605781555</v>
      </c>
      <c r="T32" s="6">
        <v>77.918412844340011</v>
      </c>
      <c r="U32" s="5">
        <f t="shared" si="5"/>
        <v>3.6130416666666667</v>
      </c>
      <c r="V32" s="5"/>
    </row>
    <row r="33" spans="1:22" x14ac:dyDescent="0.25">
      <c r="A33" s="7">
        <v>23</v>
      </c>
      <c r="B33" s="5">
        <v>8594.0372083333314</v>
      </c>
      <c r="C33" s="5">
        <f t="shared" si="0"/>
        <v>37.82073348084262</v>
      </c>
      <c r="D33" s="5">
        <v>0.60023916666666677</v>
      </c>
      <c r="E33" s="5">
        <v>1.6916666666666674E-2</v>
      </c>
      <c r="F33" s="5">
        <f t="shared" si="1"/>
        <v>1.1503333333333339E-2</v>
      </c>
      <c r="G33" s="5">
        <f t="shared" si="2"/>
        <v>4.7366666666666694E-3</v>
      </c>
      <c r="H33" s="5">
        <f t="shared" si="3"/>
        <v>6.76666666666667E-4</v>
      </c>
      <c r="I33" s="5">
        <v>0.19729166666666664</v>
      </c>
      <c r="J33" s="5">
        <v>1.5083333333333343E-2</v>
      </c>
      <c r="K33" s="5">
        <v>1.7291666666666674E-2</v>
      </c>
      <c r="L33" s="5">
        <v>6.0000000000000019E-3</v>
      </c>
      <c r="M33" s="5">
        <v>4.7916666666666689E-3</v>
      </c>
      <c r="N33" s="5">
        <v>3.6093749999999996</v>
      </c>
      <c r="O33" s="5">
        <v>90.668458333333334</v>
      </c>
      <c r="P33" s="5">
        <v>0.17329166666666662</v>
      </c>
      <c r="Q33" s="5">
        <v>5.2915416666666664</v>
      </c>
      <c r="R33" s="5">
        <f t="shared" si="4"/>
        <v>48.816628514988771</v>
      </c>
      <c r="S33" s="6">
        <v>0.74964195489883423</v>
      </c>
      <c r="T33" s="6">
        <v>79.88216082255046</v>
      </c>
      <c r="U33" s="5">
        <f t="shared" si="5"/>
        <v>3.7826666666666662</v>
      </c>
      <c r="V33" s="5"/>
    </row>
    <row r="34" spans="1:22" x14ac:dyDescent="0.25">
      <c r="A34" s="7">
        <v>24</v>
      </c>
      <c r="B34" s="5">
        <v>8563.0729166666679</v>
      </c>
      <c r="C34" s="5">
        <f t="shared" si="0"/>
        <v>37.684465485468756</v>
      </c>
      <c r="D34" s="5">
        <v>0.60001583333333353</v>
      </c>
      <c r="E34" s="5">
        <v>1.7000000000000005E-2</v>
      </c>
      <c r="F34" s="5">
        <f t="shared" si="1"/>
        <v>1.1560000000000004E-2</v>
      </c>
      <c r="G34" s="5">
        <f t="shared" si="2"/>
        <v>4.7600000000000021E-3</v>
      </c>
      <c r="H34" s="5">
        <f t="shared" si="3"/>
        <v>6.8000000000000016E-4</v>
      </c>
      <c r="I34" s="5">
        <v>0.18599999999999997</v>
      </c>
      <c r="J34" s="5">
        <v>1.3916666666666673E-2</v>
      </c>
      <c r="K34" s="5">
        <v>1.5083333333333337E-2</v>
      </c>
      <c r="L34" s="5">
        <v>5.7916666666666681E-3</v>
      </c>
      <c r="M34" s="5">
        <v>4.4166666666666686E-3</v>
      </c>
      <c r="N34" s="5">
        <v>3.7753749999999999</v>
      </c>
      <c r="O34" s="5">
        <v>90.681333333333342</v>
      </c>
      <c r="P34" s="5">
        <v>0.18754166666666669</v>
      </c>
      <c r="Q34" s="5">
        <v>5.114208333333333</v>
      </c>
      <c r="R34" s="5">
        <f t="shared" si="4"/>
        <v>48.649793842548881</v>
      </c>
      <c r="S34" s="6">
        <v>0.72726458311080933</v>
      </c>
      <c r="T34" s="6">
        <v>71.040683110555008</v>
      </c>
      <c r="U34" s="5">
        <f t="shared" si="5"/>
        <v>3.9629166666666666</v>
      </c>
      <c r="V34" s="5"/>
    </row>
    <row r="35" spans="1:22" x14ac:dyDescent="0.25">
      <c r="A35" s="7">
        <v>25</v>
      </c>
      <c r="B35" s="5">
        <v>8551.6727083333335</v>
      </c>
      <c r="C35" s="5">
        <f t="shared" si="0"/>
        <v>37.634295323233125</v>
      </c>
      <c r="D35" s="5">
        <v>0.5997845833333334</v>
      </c>
      <c r="E35" s="5">
        <v>1.6500000000000004E-2</v>
      </c>
      <c r="F35" s="5">
        <f t="shared" si="1"/>
        <v>1.1220000000000004E-2</v>
      </c>
      <c r="G35" s="5">
        <f t="shared" si="2"/>
        <v>4.6200000000000017E-3</v>
      </c>
      <c r="H35" s="5">
        <f t="shared" si="3"/>
        <v>6.6000000000000021E-4</v>
      </c>
      <c r="I35" s="5">
        <v>0.17362500000000003</v>
      </c>
      <c r="J35" s="5">
        <v>1.4250000000000007E-2</v>
      </c>
      <c r="K35" s="5">
        <v>1.5125000000000006E-2</v>
      </c>
      <c r="L35" s="5">
        <v>5.8333333333333336E-3</v>
      </c>
      <c r="M35" s="5">
        <v>4.5416666666666687E-3</v>
      </c>
      <c r="N35" s="5">
        <v>3.7801250000000004</v>
      </c>
      <c r="O35" s="5">
        <v>90.753874999999994</v>
      </c>
      <c r="P35" s="5">
        <v>0.22416666666666663</v>
      </c>
      <c r="Q35" s="5">
        <v>5.0117500000000001</v>
      </c>
      <c r="R35" s="5">
        <f t="shared" si="4"/>
        <v>48.594390495517338</v>
      </c>
      <c r="S35" s="6">
        <v>0.72726458311080933</v>
      </c>
      <c r="T35" s="6">
        <v>67.965986569722489</v>
      </c>
      <c r="U35" s="5">
        <f t="shared" si="5"/>
        <v>4.004291666666667</v>
      </c>
      <c r="V35" s="5"/>
    </row>
    <row r="36" spans="1:22" x14ac:dyDescent="0.25">
      <c r="A36" s="7">
        <v>26</v>
      </c>
      <c r="B36" s="5">
        <v>8560.3547500000004</v>
      </c>
      <c r="C36" s="5">
        <f t="shared" si="0"/>
        <v>37.672503347702254</v>
      </c>
      <c r="D36" s="5">
        <v>0.59963000000000022</v>
      </c>
      <c r="E36" s="5">
        <v>1.7250000000000008E-2</v>
      </c>
      <c r="F36" s="5">
        <f t="shared" si="1"/>
        <v>1.1730000000000006E-2</v>
      </c>
      <c r="G36" s="5">
        <f t="shared" si="2"/>
        <v>4.8300000000000027E-3</v>
      </c>
      <c r="H36" s="5">
        <f t="shared" si="3"/>
        <v>6.900000000000004E-4</v>
      </c>
      <c r="I36" s="5">
        <v>0.1855</v>
      </c>
      <c r="J36" s="5">
        <v>1.5041666666666675E-2</v>
      </c>
      <c r="K36" s="5">
        <v>1.6375000000000008E-2</v>
      </c>
      <c r="L36" s="5">
        <v>6.3333333333333358E-3</v>
      </c>
      <c r="M36" s="5">
        <v>4.9166666666666673E-3</v>
      </c>
      <c r="N36" s="5">
        <v>3.7031666666666667</v>
      </c>
      <c r="O36" s="5">
        <v>90.820208333333326</v>
      </c>
      <c r="P36" s="5">
        <v>0.22595833333333334</v>
      </c>
      <c r="Q36" s="5">
        <v>5.0053749999999999</v>
      </c>
      <c r="R36" s="5">
        <f t="shared" si="4"/>
        <v>48.649995420396614</v>
      </c>
      <c r="S36" s="6">
        <v>0.7283333333333335</v>
      </c>
      <c r="T36" s="6">
        <v>68.002916666666678</v>
      </c>
      <c r="U36" s="5">
        <f t="shared" si="5"/>
        <v>3.929125</v>
      </c>
      <c r="V36" s="5"/>
    </row>
    <row r="37" spans="1:22" x14ac:dyDescent="0.25">
      <c r="A37" s="7">
        <v>27</v>
      </c>
      <c r="B37" s="5">
        <v>8535.110375000002</v>
      </c>
      <c r="C37" s="5">
        <f t="shared" si="0"/>
        <v>37.561407624514132</v>
      </c>
      <c r="D37" s="5">
        <v>0.60090874999999999</v>
      </c>
      <c r="E37" s="5">
        <v>1.6166666666666673E-2</v>
      </c>
      <c r="F37" s="5">
        <f t="shared" si="1"/>
        <v>1.0993333333333338E-2</v>
      </c>
      <c r="G37" s="5">
        <f t="shared" si="2"/>
        <v>4.5266666666666684E-3</v>
      </c>
      <c r="H37" s="5">
        <f t="shared" si="3"/>
        <v>6.4666666666666692E-4</v>
      </c>
      <c r="I37" s="5">
        <v>0.18358333333333332</v>
      </c>
      <c r="J37" s="5">
        <v>1.4500000000000006E-2</v>
      </c>
      <c r="K37" s="5">
        <v>1.5750000000000007E-2</v>
      </c>
      <c r="L37" s="5">
        <v>5.7500000000000016E-3</v>
      </c>
      <c r="M37" s="5">
        <v>4.5000000000000014E-3</v>
      </c>
      <c r="N37" s="5">
        <v>4.0367499999999987</v>
      </c>
      <c r="O37" s="5">
        <v>90.473041666666646</v>
      </c>
      <c r="P37" s="5">
        <v>0.20220833333333335</v>
      </c>
      <c r="Q37" s="5">
        <v>5.047041666666666</v>
      </c>
      <c r="R37" s="5">
        <f t="shared" si="4"/>
        <v>48.454888130660969</v>
      </c>
      <c r="S37" s="6">
        <v>0.7283333333333335</v>
      </c>
      <c r="T37" s="6">
        <v>69.450416666666669</v>
      </c>
      <c r="U37" s="5">
        <f t="shared" si="5"/>
        <v>4.2389583333333318</v>
      </c>
      <c r="V37" s="5"/>
    </row>
    <row r="38" spans="1:22" x14ac:dyDescent="0.25">
      <c r="A38" s="7">
        <v>28</v>
      </c>
      <c r="B38" s="5">
        <v>8615.1763750000009</v>
      </c>
      <c r="C38" s="5">
        <f t="shared" si="0"/>
        <v>37.913762958040131</v>
      </c>
      <c r="D38" s="5">
        <v>0.59968666666666659</v>
      </c>
      <c r="E38" s="5">
        <v>1.6166666666666673E-2</v>
      </c>
      <c r="F38" s="5">
        <f t="shared" si="1"/>
        <v>1.0993333333333338E-2</v>
      </c>
      <c r="G38" s="5">
        <f t="shared" si="2"/>
        <v>4.5266666666666684E-3</v>
      </c>
      <c r="H38" s="5">
        <f t="shared" si="3"/>
        <v>6.4666666666666692E-4</v>
      </c>
      <c r="I38" s="5">
        <v>0.20533333333333337</v>
      </c>
      <c r="J38" s="5">
        <v>1.6000000000000007E-2</v>
      </c>
      <c r="K38" s="5">
        <v>1.6958333333333343E-2</v>
      </c>
      <c r="L38" s="5">
        <v>5.7916666666666681E-3</v>
      </c>
      <c r="M38" s="5">
        <v>4.5000000000000014E-3</v>
      </c>
      <c r="N38" s="5">
        <v>3.3137083333333326</v>
      </c>
      <c r="O38" s="5">
        <v>90.884875000000008</v>
      </c>
      <c r="P38" s="5">
        <v>0.22737499999999999</v>
      </c>
      <c r="Q38" s="5">
        <v>5.3090000000000002</v>
      </c>
      <c r="R38" s="5">
        <f t="shared" si="4"/>
        <v>48.959242981281385</v>
      </c>
      <c r="S38" s="6">
        <v>0.71083333333333354</v>
      </c>
      <c r="T38" s="6">
        <v>68.962166666666661</v>
      </c>
      <c r="U38" s="5">
        <f t="shared" si="5"/>
        <v>3.5410833333333325</v>
      </c>
      <c r="V38" s="5"/>
    </row>
    <row r="39" spans="1:22" x14ac:dyDescent="0.25">
      <c r="A39" s="7">
        <v>29</v>
      </c>
      <c r="B39" s="5">
        <v>8622.7258750000001</v>
      </c>
      <c r="C39" s="5">
        <f t="shared" si="0"/>
        <v>37.946986880684626</v>
      </c>
      <c r="D39" s="5">
        <v>0.59958083333333334</v>
      </c>
      <c r="E39" s="5">
        <v>1.6083333333333338E-2</v>
      </c>
      <c r="F39" s="5">
        <f t="shared" si="1"/>
        <v>1.0936666666666671E-2</v>
      </c>
      <c r="G39" s="5">
        <f t="shared" si="2"/>
        <v>4.5033333333333349E-3</v>
      </c>
      <c r="H39" s="5">
        <f t="shared" si="3"/>
        <v>6.4333333333333354E-4</v>
      </c>
      <c r="I39" s="5">
        <v>0.21887500000000001</v>
      </c>
      <c r="J39" s="5">
        <v>1.6833333333333339E-2</v>
      </c>
      <c r="K39" s="5">
        <v>1.8875000000000006E-2</v>
      </c>
      <c r="L39" s="5">
        <v>6.0000000000000019E-3</v>
      </c>
      <c r="M39" s="5">
        <v>4.6250000000000006E-3</v>
      </c>
      <c r="N39" s="5">
        <v>3.2322499999999992</v>
      </c>
      <c r="O39" s="5">
        <v>90.959249999999997</v>
      </c>
      <c r="P39" s="5">
        <v>0.2494166666666667</v>
      </c>
      <c r="Q39" s="5">
        <v>5.2782083333333345</v>
      </c>
      <c r="R39" s="5">
        <f t="shared" si="4"/>
        <v>49.006470632456022</v>
      </c>
      <c r="S39" s="6">
        <v>0.71666666666666667</v>
      </c>
      <c r="T39" s="6">
        <v>63.678333333333335</v>
      </c>
      <c r="U39" s="5">
        <f t="shared" si="5"/>
        <v>3.481666666666666</v>
      </c>
      <c r="V39" s="5"/>
    </row>
    <row r="40" spans="1:22" x14ac:dyDescent="0.25">
      <c r="A40" s="7">
        <v>30</v>
      </c>
      <c r="B40" s="5">
        <v>0</v>
      </c>
      <c r="C40" s="5">
        <f t="shared" si="0"/>
        <v>0</v>
      </c>
      <c r="D40" s="5">
        <v>0</v>
      </c>
      <c r="E40" s="5">
        <v>0</v>
      </c>
      <c r="F40" s="5">
        <f t="shared" si="1"/>
        <v>0</v>
      </c>
      <c r="G40" s="5">
        <f t="shared" si="2"/>
        <v>0</v>
      </c>
      <c r="H40" s="5">
        <f t="shared" si="3"/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 t="e">
        <f t="shared" si="4"/>
        <v>#DIV/0!</v>
      </c>
      <c r="S40" s="6">
        <v>0.74583333333333346</v>
      </c>
      <c r="T40" s="6">
        <v>73.368333333333325</v>
      </c>
      <c r="U40" s="5">
        <f t="shared" si="5"/>
        <v>0</v>
      </c>
      <c r="V40" s="5"/>
    </row>
    <row r="41" spans="1:22" x14ac:dyDescent="0.25">
      <c r="A41" s="7">
        <v>31</v>
      </c>
      <c r="B41" s="5"/>
      <c r="C41" s="5">
        <f t="shared" si="0"/>
        <v>0</v>
      </c>
      <c r="D41" s="5"/>
      <c r="E41" s="5"/>
      <c r="F41" s="5">
        <f t="shared" si="1"/>
        <v>0</v>
      </c>
      <c r="G41" s="5">
        <f t="shared" si="2"/>
        <v>0</v>
      </c>
      <c r="H41" s="5">
        <f t="shared" si="3"/>
        <v>0</v>
      </c>
      <c r="I41" s="5"/>
      <c r="J41" s="5"/>
      <c r="K41" s="5"/>
      <c r="L41" s="5"/>
      <c r="M41" s="5"/>
      <c r="N41" s="5"/>
      <c r="O41" s="5"/>
      <c r="P41" s="5"/>
      <c r="Q41" s="5"/>
      <c r="R41" s="5" t="e">
        <f t="shared" si="4"/>
        <v>#DIV/0!</v>
      </c>
      <c r="S41" s="6"/>
      <c r="T41" s="6"/>
      <c r="U41" s="5">
        <f t="shared" si="5"/>
        <v>0</v>
      </c>
      <c r="V41" s="5"/>
    </row>
    <row r="42" spans="1:2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2"/>
      <c r="T42" s="1"/>
      <c r="U42" s="1"/>
      <c r="V42" s="1"/>
    </row>
  </sheetData>
  <mergeCells count="9">
    <mergeCell ref="T9:T10"/>
    <mergeCell ref="U9:U10"/>
    <mergeCell ref="V9:V10"/>
    <mergeCell ref="K2:N2"/>
    <mergeCell ref="A4:H4"/>
    <mergeCell ref="N7:O7"/>
    <mergeCell ref="A9:A10"/>
    <mergeCell ref="R9:R10"/>
    <mergeCell ref="S9:S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2012</vt:lpstr>
      <vt:lpstr>'Abril 2012'!Área_de_impresión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Luna Sabas</dc:creator>
  <cp:lastModifiedBy>Veronica Luna Sabas</cp:lastModifiedBy>
  <cp:lastPrinted>2015-06-10T18:02:30Z</cp:lastPrinted>
  <dcterms:created xsi:type="dcterms:W3CDTF">2014-06-09T18:41:53Z</dcterms:created>
  <dcterms:modified xsi:type="dcterms:W3CDTF">2015-06-10T18:02:33Z</dcterms:modified>
</cp:coreProperties>
</file>