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luna\Desktop\Informes de la Calidad del Gas Natural y Gas Fuera de Especificación\Calidad del Gas\TEJAS GAS DE TOLUCA, S. DE R.L. DE C.V\2012\05-2012\"/>
    </mc:Choice>
  </mc:AlternateContent>
  <bookViews>
    <workbookView xWindow="0" yWindow="0" windowWidth="20490" windowHeight="7755"/>
  </bookViews>
  <sheets>
    <sheet name="Mayo 2012" sheetId="1" r:id="rId1"/>
  </sheets>
  <definedNames>
    <definedName name="_xlnm.Print_Area" localSheetId="0">'Mayo 2012'!$A$1:$W$45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F11" i="1"/>
  <c r="G11" i="1"/>
  <c r="H11" i="1"/>
  <c r="R11" i="1"/>
  <c r="U11" i="1"/>
  <c r="C12" i="1"/>
  <c r="F12" i="1"/>
  <c r="G12" i="1"/>
  <c r="H12" i="1"/>
  <c r="R12" i="1"/>
  <c r="U12" i="1"/>
  <c r="C13" i="1"/>
  <c r="F13" i="1"/>
  <c r="G13" i="1"/>
  <c r="H13" i="1"/>
  <c r="R13" i="1"/>
  <c r="U13" i="1"/>
  <c r="C14" i="1"/>
  <c r="F14" i="1"/>
  <c r="G14" i="1"/>
  <c r="H14" i="1"/>
  <c r="R14" i="1"/>
  <c r="U14" i="1"/>
  <c r="C15" i="1"/>
  <c r="F15" i="1"/>
  <c r="G15" i="1"/>
  <c r="H15" i="1"/>
  <c r="R15" i="1"/>
  <c r="U15" i="1"/>
  <c r="C16" i="1"/>
  <c r="F16" i="1"/>
  <c r="G16" i="1"/>
  <c r="H16" i="1"/>
  <c r="R16" i="1"/>
  <c r="U16" i="1"/>
  <c r="C17" i="1"/>
  <c r="F17" i="1"/>
  <c r="G17" i="1"/>
  <c r="H17" i="1"/>
  <c r="R17" i="1"/>
  <c r="U17" i="1"/>
  <c r="C18" i="1"/>
  <c r="F18" i="1"/>
  <c r="G18" i="1"/>
  <c r="H18" i="1"/>
  <c r="R18" i="1"/>
  <c r="U18" i="1"/>
  <c r="C19" i="1"/>
  <c r="F19" i="1"/>
  <c r="G19" i="1"/>
  <c r="H19" i="1"/>
  <c r="R19" i="1"/>
  <c r="U19" i="1"/>
  <c r="C20" i="1"/>
  <c r="F20" i="1"/>
  <c r="G20" i="1"/>
  <c r="H20" i="1"/>
  <c r="R20" i="1"/>
  <c r="U20" i="1"/>
  <c r="C21" i="1"/>
  <c r="F21" i="1"/>
  <c r="G21" i="1"/>
  <c r="H21" i="1"/>
  <c r="R21" i="1"/>
  <c r="U21" i="1"/>
  <c r="C22" i="1"/>
  <c r="F22" i="1"/>
  <c r="G22" i="1"/>
  <c r="H22" i="1"/>
  <c r="R22" i="1"/>
  <c r="U22" i="1"/>
  <c r="C23" i="1"/>
  <c r="F23" i="1"/>
  <c r="G23" i="1"/>
  <c r="H23" i="1"/>
  <c r="R23" i="1"/>
  <c r="U23" i="1"/>
  <c r="C24" i="1"/>
  <c r="F24" i="1"/>
  <c r="G24" i="1"/>
  <c r="H24" i="1"/>
  <c r="R24" i="1"/>
  <c r="U24" i="1"/>
  <c r="C25" i="1"/>
  <c r="F25" i="1"/>
  <c r="G25" i="1"/>
  <c r="H25" i="1"/>
  <c r="R25" i="1"/>
  <c r="U25" i="1"/>
  <c r="C26" i="1"/>
  <c r="F26" i="1"/>
  <c r="G26" i="1"/>
  <c r="H26" i="1"/>
  <c r="R26" i="1"/>
  <c r="U26" i="1"/>
  <c r="C27" i="1"/>
  <c r="F27" i="1"/>
  <c r="G27" i="1"/>
  <c r="H27" i="1"/>
  <c r="R27" i="1"/>
  <c r="U27" i="1"/>
  <c r="C28" i="1"/>
  <c r="F28" i="1"/>
  <c r="G28" i="1"/>
  <c r="H28" i="1"/>
  <c r="R28" i="1"/>
  <c r="U28" i="1"/>
  <c r="C29" i="1"/>
  <c r="F29" i="1"/>
  <c r="G29" i="1"/>
  <c r="H29" i="1"/>
  <c r="R29" i="1"/>
  <c r="U29" i="1"/>
  <c r="C30" i="1"/>
  <c r="F30" i="1"/>
  <c r="G30" i="1"/>
  <c r="H30" i="1"/>
  <c r="R30" i="1"/>
  <c r="U30" i="1"/>
  <c r="C31" i="1"/>
  <c r="F31" i="1"/>
  <c r="G31" i="1"/>
  <c r="H31" i="1"/>
  <c r="R31" i="1"/>
  <c r="U31" i="1"/>
  <c r="C32" i="1"/>
  <c r="F32" i="1"/>
  <c r="G32" i="1"/>
  <c r="H32" i="1"/>
  <c r="R32" i="1"/>
  <c r="U32" i="1"/>
  <c r="C33" i="1"/>
  <c r="F33" i="1"/>
  <c r="G33" i="1"/>
  <c r="H33" i="1"/>
  <c r="R33" i="1"/>
  <c r="U33" i="1"/>
  <c r="C34" i="1"/>
  <c r="F34" i="1"/>
  <c r="G34" i="1"/>
  <c r="H34" i="1"/>
  <c r="R34" i="1"/>
  <c r="U34" i="1"/>
  <c r="C35" i="1"/>
  <c r="F35" i="1"/>
  <c r="G35" i="1"/>
  <c r="H35" i="1"/>
  <c r="R35" i="1"/>
  <c r="U35" i="1"/>
  <c r="C36" i="1"/>
  <c r="F36" i="1"/>
  <c r="G36" i="1"/>
  <c r="H36" i="1"/>
  <c r="R36" i="1"/>
  <c r="U36" i="1"/>
  <c r="C37" i="1"/>
  <c r="F37" i="1"/>
  <c r="G37" i="1"/>
  <c r="H37" i="1"/>
  <c r="R37" i="1"/>
  <c r="U37" i="1"/>
  <c r="C38" i="1"/>
  <c r="F38" i="1"/>
  <c r="G38" i="1"/>
  <c r="H38" i="1"/>
  <c r="R38" i="1"/>
  <c r="U38" i="1"/>
  <c r="C39" i="1"/>
  <c r="F39" i="1"/>
  <c r="G39" i="1"/>
  <c r="H39" i="1"/>
  <c r="R39" i="1"/>
  <c r="U39" i="1"/>
  <c r="C40" i="1"/>
  <c r="F40" i="1"/>
  <c r="G40" i="1"/>
  <c r="H40" i="1"/>
  <c r="R40" i="1"/>
  <c r="U40" i="1"/>
  <c r="C41" i="1"/>
  <c r="F41" i="1"/>
  <c r="G41" i="1"/>
  <c r="H41" i="1"/>
  <c r="R41" i="1"/>
  <c r="U41" i="1"/>
</calcChain>
</file>

<file path=xl/sharedStrings.xml><?xml version="1.0" encoding="utf-8"?>
<sst xmlns="http://schemas.openxmlformats.org/spreadsheetml/2006/main" count="33" uniqueCount="33">
  <si>
    <t>ETANO</t>
  </si>
  <si>
    <t>CO2</t>
  </si>
  <si>
    <t>METANO</t>
  </si>
  <si>
    <t>N2</t>
  </si>
  <si>
    <t>N-PENTANO</t>
  </si>
  <si>
    <t>I-PENTANO</t>
  </si>
  <si>
    <t>N-BUTANO</t>
  </si>
  <si>
    <t>I-BUTANO</t>
  </si>
  <si>
    <t>PROPANO+</t>
  </si>
  <si>
    <t>C8 (4 %)</t>
  </si>
  <si>
    <t>C7 (28%)</t>
  </si>
  <si>
    <t>C6 (68%)</t>
  </si>
  <si>
    <t>C6 +</t>
  </si>
  <si>
    <t>MJ/m3</t>
  </si>
  <si>
    <t>kcal/m3</t>
  </si>
  <si>
    <t>Temperatura de Rocio de Hidrocarburos K</t>
  </si>
  <si>
    <t>N2+ CO2 (%)*</t>
  </si>
  <si>
    <t>H2O (lb/MMp3)*</t>
  </si>
  <si>
    <t>H2S mg/m3</t>
  </si>
  <si>
    <t>Indice de Wobbe  @ 101.325 KPa y 288.15 K</t>
  </si>
  <si>
    <t>COMPOSICION    %  MOL = % VOLUMEN</t>
  </si>
  <si>
    <t>GRAVEDAD ESPECIFICA</t>
  </si>
  <si>
    <t>PODER CALORIFICO @ 101.325 KPa y 288.15 K</t>
  </si>
  <si>
    <t>PODER CALORIFICO @ 98.0665 KPa y 293.15 K</t>
  </si>
  <si>
    <t>DIA</t>
  </si>
  <si>
    <t xml:space="preserve">DE: </t>
  </si>
  <si>
    <t>MAYO</t>
  </si>
  <si>
    <t xml:space="preserve">MES : </t>
  </si>
  <si>
    <t>PALMILLAS</t>
  </si>
  <si>
    <t>PUNTO DE MEDICION  :    TOLUCA</t>
  </si>
  <si>
    <t>ESTUDIO ESTADÍSTICO DE CALIDAD DE GAS</t>
  </si>
  <si>
    <t xml:space="preserve">   Tejas  Gas de Toluca</t>
  </si>
  <si>
    <t>Gasoducto Palmillas - Toluca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</si>
</sst>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00"/>
  </numFmts>
  <fonts count="14" x14ac:knownFonts="1">
    <font>
      <sz val="11"/>
      <color theme="1"/>
      <name val="Calibri"/>
      <family val="2"/>
      <scheme val="minor"/>
    </font>
    <font>
      <sz val="9"/>
      <name val="MS Sans Serif"/>
      <family val="2"/>
    </font>
    <font>
      <sz val="9"/>
      <color indexed="56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14"/>
      <name val="Georgia"/>
      <family val="1"/>
    </font>
    <font>
      <b/>
      <i/>
      <sz val="7"/>
      <name val="Arial"/>
      <family val="2"/>
    </font>
    <font>
      <b/>
      <sz val="14"/>
      <name val="Arial"/>
      <family val="2"/>
    </font>
    <font>
      <b/>
      <sz val="14"/>
      <name val="Georgia"/>
      <family val="1"/>
    </font>
    <font>
      <b/>
      <sz val="12"/>
      <name val="Arial"/>
      <family val="2"/>
    </font>
    <font>
      <b/>
      <i/>
      <sz val="9"/>
      <name val="Arial"/>
      <family val="2"/>
    </font>
    <font>
      <b/>
      <sz val="20"/>
      <name val="Arial"/>
      <family val="2"/>
    </font>
    <font>
      <b/>
      <sz val="12"/>
      <color indexed="9"/>
      <name val="Monotype Corsiva"/>
      <family val="4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5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164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left"/>
    </xf>
    <xf numFmtId="0" fontId="0" fillId="0" borderId="0" xfId="0" applyFill="1"/>
    <xf numFmtId="164" fontId="0" fillId="0" borderId="0" xfId="0" applyNumberFormat="1"/>
    <xf numFmtId="164" fontId="2" fillId="0" borderId="1" xfId="0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165" fontId="3" fillId="0" borderId="2" xfId="0" applyNumberFormat="1" applyFont="1" applyBorder="1" applyAlignment="1">
      <alignment horizontal="center" vertical="center"/>
    </xf>
    <xf numFmtId="164" fontId="3" fillId="0" borderId="3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Continuous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5" fillId="0" borderId="0" xfId="0" applyFont="1" applyBorder="1" applyAlignment="1">
      <alignment horizontal="center"/>
    </xf>
    <xf numFmtId="0" fontId="0" fillId="0" borderId="0" xfId="0" applyAlignment="1">
      <alignment horizontal="centerContinuous"/>
    </xf>
    <xf numFmtId="0" fontId="6" fillId="0" borderId="0" xfId="0" applyFont="1" applyAlignment="1">
      <alignment horizontal="centerContinuous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Continuous"/>
    </xf>
    <xf numFmtId="0" fontId="0" fillId="0" borderId="0" xfId="0" applyAlignment="1">
      <alignment horizontal="center"/>
    </xf>
    <xf numFmtId="0" fontId="10" fillId="0" borderId="0" xfId="0" applyFont="1" applyAlignment="1">
      <alignment horizontal="left"/>
    </xf>
    <xf numFmtId="0" fontId="11" fillId="0" borderId="0" xfId="0" applyFont="1" applyAlignment="1"/>
    <xf numFmtId="0" fontId="4" fillId="2" borderId="1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2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2" fillId="3" borderId="19" xfId="0" applyFont="1" applyFill="1" applyBorder="1" applyAlignment="1">
      <alignment horizontal="center" vertical="center"/>
    </xf>
    <xf numFmtId="0" fontId="12" fillId="3" borderId="18" xfId="0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0" fontId="8" fillId="0" borderId="16" xfId="0" applyFont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0</xdr:rowOff>
    </xdr:from>
    <xdr:to>
      <xdr:col>3</xdr:col>
      <xdr:colOff>352425</xdr:colOff>
      <xdr:row>2</xdr:row>
      <xdr:rowOff>152400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10275" b="14807"/>
        <a:stretch>
          <a:fillRect/>
        </a:stretch>
      </xdr:blipFill>
      <xdr:spPr bwMode="auto">
        <a:xfrm>
          <a:off x="771525" y="0"/>
          <a:ext cx="18669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42"/>
  <sheetViews>
    <sheetView tabSelected="1" view="pageBreakPreview" zoomScale="60" zoomScaleNormal="60" workbookViewId="0">
      <selection activeCell="S9" sqref="S9:S10"/>
    </sheetView>
  </sheetViews>
  <sheetFormatPr baseColWidth="10" defaultRowHeight="15" x14ac:dyDescent="0.25"/>
  <cols>
    <col min="2" max="3" width="14.42578125" customWidth="1"/>
    <col min="4" max="4" width="13.85546875" customWidth="1"/>
    <col min="18" max="18" width="14.5703125" bestFit="1" customWidth="1"/>
    <col min="22" max="22" width="14.42578125" hidden="1" customWidth="1"/>
  </cols>
  <sheetData>
    <row r="2" spans="1:22" x14ac:dyDescent="0.25">
      <c r="H2" s="26"/>
      <c r="I2" s="26"/>
      <c r="J2" s="26"/>
      <c r="K2" s="34" t="s">
        <v>32</v>
      </c>
      <c r="L2" s="34"/>
      <c r="M2" s="34"/>
      <c r="N2" s="34"/>
      <c r="O2" s="26"/>
      <c r="P2" s="22"/>
      <c r="Q2" s="22"/>
    </row>
    <row r="3" spans="1:22" ht="15.75" thickBot="1" x14ac:dyDescent="0.3">
      <c r="H3" s="26"/>
      <c r="I3" s="26"/>
      <c r="J3" s="26"/>
      <c r="K3" s="26"/>
      <c r="L3" s="26"/>
      <c r="M3" s="26"/>
      <c r="N3" s="22"/>
      <c r="O3" s="26"/>
      <c r="P3" s="22"/>
      <c r="Q3" s="22"/>
    </row>
    <row r="4" spans="1:22" ht="27" thickTop="1" x14ac:dyDescent="0.4">
      <c r="A4" s="35" t="s">
        <v>31</v>
      </c>
      <c r="B4" s="36"/>
      <c r="C4" s="36"/>
      <c r="D4" s="36"/>
      <c r="E4" s="36"/>
      <c r="F4" s="36"/>
      <c r="G4" s="36"/>
      <c r="H4" s="37"/>
      <c r="I4" s="26"/>
      <c r="J4" s="28" t="s">
        <v>30</v>
      </c>
      <c r="K4" s="28"/>
      <c r="L4" s="28"/>
      <c r="M4" s="28"/>
      <c r="N4" s="28"/>
      <c r="O4" s="28"/>
      <c r="P4" s="28"/>
      <c r="Q4" s="28"/>
      <c r="S4" s="4"/>
    </row>
    <row r="5" spans="1:22" x14ac:dyDescent="0.25">
      <c r="A5" s="27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6"/>
      <c r="S5" s="4"/>
    </row>
    <row r="6" spans="1:22" ht="15.75" x14ac:dyDescent="0.25">
      <c r="A6" s="27"/>
      <c r="B6" s="22"/>
      <c r="C6" s="22"/>
      <c r="D6" s="22"/>
      <c r="E6" s="22"/>
      <c r="F6" s="22"/>
      <c r="G6" s="22"/>
      <c r="H6" s="22"/>
      <c r="I6" s="22"/>
      <c r="J6" s="22"/>
      <c r="K6" s="26" t="s">
        <v>29</v>
      </c>
      <c r="L6" s="25" t="s">
        <v>28</v>
      </c>
      <c r="M6" s="22"/>
      <c r="O6" s="22"/>
      <c r="P6" s="22"/>
    </row>
    <row r="7" spans="1:22" ht="18" x14ac:dyDescent="0.25">
      <c r="A7" s="23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0" t="s">
        <v>27</v>
      </c>
      <c r="N7" s="38" t="s">
        <v>26</v>
      </c>
      <c r="O7" s="38"/>
      <c r="P7" s="20" t="s">
        <v>25</v>
      </c>
      <c r="Q7" s="24">
        <v>2012</v>
      </c>
    </row>
    <row r="8" spans="1:22" ht="18.75" thickBot="1" x14ac:dyDescent="0.3">
      <c r="A8" s="23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0"/>
      <c r="N8" s="21"/>
      <c r="O8" s="21"/>
      <c r="P8" s="20"/>
    </row>
    <row r="9" spans="1:22" ht="45.75" customHeight="1" thickBot="1" x14ac:dyDescent="0.3">
      <c r="A9" s="39" t="s">
        <v>24</v>
      </c>
      <c r="B9" s="19" t="s">
        <v>23</v>
      </c>
      <c r="C9" s="19" t="s">
        <v>22</v>
      </c>
      <c r="D9" s="18" t="s">
        <v>21</v>
      </c>
      <c r="E9" s="17"/>
      <c r="F9" s="17"/>
      <c r="G9" s="17"/>
      <c r="H9" s="16" t="s">
        <v>20</v>
      </c>
      <c r="I9" s="16"/>
      <c r="J9" s="16"/>
      <c r="K9" s="16"/>
      <c r="L9" s="16"/>
      <c r="M9" s="16"/>
      <c r="N9" s="16"/>
      <c r="O9" s="16"/>
      <c r="P9" s="16"/>
      <c r="Q9" s="16"/>
      <c r="R9" s="41" t="s">
        <v>19</v>
      </c>
      <c r="S9" s="29" t="s">
        <v>18</v>
      </c>
      <c r="T9" s="29" t="s">
        <v>17</v>
      </c>
      <c r="U9" s="31" t="s">
        <v>16</v>
      </c>
      <c r="V9" s="32" t="s">
        <v>15</v>
      </c>
    </row>
    <row r="10" spans="1:22" ht="18" customHeight="1" thickBot="1" x14ac:dyDescent="0.3">
      <c r="A10" s="40"/>
      <c r="B10" s="15" t="s">
        <v>14</v>
      </c>
      <c r="C10" s="13" t="s">
        <v>13</v>
      </c>
      <c r="D10" s="14"/>
      <c r="E10" s="12" t="s">
        <v>12</v>
      </c>
      <c r="F10" s="13" t="s">
        <v>11</v>
      </c>
      <c r="G10" s="13" t="s">
        <v>10</v>
      </c>
      <c r="H10" s="12" t="s">
        <v>9</v>
      </c>
      <c r="I10" s="10" t="s">
        <v>8</v>
      </c>
      <c r="J10" s="10" t="s">
        <v>7</v>
      </c>
      <c r="K10" s="10" t="s">
        <v>6</v>
      </c>
      <c r="L10" s="10" t="s">
        <v>5</v>
      </c>
      <c r="M10" s="10" t="s">
        <v>4</v>
      </c>
      <c r="N10" s="11" t="s">
        <v>3</v>
      </c>
      <c r="O10" s="10" t="s">
        <v>2</v>
      </c>
      <c r="P10" s="10" t="s">
        <v>1</v>
      </c>
      <c r="Q10" s="9" t="s">
        <v>0</v>
      </c>
      <c r="R10" s="42"/>
      <c r="S10" s="30"/>
      <c r="T10" s="30"/>
      <c r="U10" s="31"/>
      <c r="V10" s="33"/>
    </row>
    <row r="11" spans="1:22" x14ac:dyDescent="0.25">
      <c r="A11" s="7">
        <v>1</v>
      </c>
      <c r="B11" s="5">
        <v>8562.4103750000013</v>
      </c>
      <c r="C11" s="5">
        <f t="shared" ref="C11:C41" si="0">B11*0.004400811</f>
        <v>37.681549764814129</v>
      </c>
      <c r="D11" s="5">
        <v>0.5992554166666666</v>
      </c>
      <c r="E11" s="5">
        <v>1.5875000000000007E-2</v>
      </c>
      <c r="F11" s="5">
        <f t="shared" ref="F11:F41" si="1">E11*0.68</f>
        <v>1.0795000000000006E-2</v>
      </c>
      <c r="G11" s="5">
        <f t="shared" ref="G11:G41" si="2">E11*0.28</f>
        <v>4.4450000000000028E-3</v>
      </c>
      <c r="H11" s="5">
        <f t="shared" ref="H11:H41" si="3">E11*0.04</f>
        <v>6.3500000000000026E-4</v>
      </c>
      <c r="I11" s="5">
        <v>0.21295833333333344</v>
      </c>
      <c r="J11" s="5">
        <v>1.6416666666666677E-2</v>
      </c>
      <c r="K11" s="5">
        <v>2.0291666666666673E-2</v>
      </c>
      <c r="L11" s="5">
        <v>6.6666666666666688E-3</v>
      </c>
      <c r="M11" s="5">
        <v>5.2500000000000012E-3</v>
      </c>
      <c r="N11" s="5">
        <v>3.7438333333333329</v>
      </c>
      <c r="O11" s="5">
        <v>90.882416666666657</v>
      </c>
      <c r="P11" s="5">
        <v>0.18233333333333332</v>
      </c>
      <c r="Q11" s="5">
        <v>4.9134583333333337</v>
      </c>
      <c r="R11" s="5">
        <f t="shared" ref="R11:R41" si="4">C11/SQRT(D11)</f>
        <v>48.676884272952854</v>
      </c>
      <c r="S11" s="6">
        <v>0.73375000000000012</v>
      </c>
      <c r="T11" s="6">
        <v>77.765416666666667</v>
      </c>
      <c r="U11" s="5">
        <f t="shared" ref="U11:U41" si="5">+N11+P11</f>
        <v>3.9261666666666661</v>
      </c>
      <c r="V11" s="5"/>
    </row>
    <row r="12" spans="1:22" x14ac:dyDescent="0.25">
      <c r="A12" s="7">
        <v>2</v>
      </c>
      <c r="B12" s="5">
        <v>8595.6297499999982</v>
      </c>
      <c r="C12" s="5">
        <f t="shared" si="0"/>
        <v>37.827741955727241</v>
      </c>
      <c r="D12" s="5">
        <v>0.60045958333333327</v>
      </c>
      <c r="E12" s="5">
        <v>1.6791666666666673E-2</v>
      </c>
      <c r="F12" s="5">
        <f t="shared" si="1"/>
        <v>1.1418333333333339E-2</v>
      </c>
      <c r="G12" s="5">
        <f t="shared" si="2"/>
        <v>4.7016666666666691E-3</v>
      </c>
      <c r="H12" s="5">
        <f t="shared" si="3"/>
        <v>6.7166666666666698E-4</v>
      </c>
      <c r="I12" s="5">
        <v>0.26337500000000008</v>
      </c>
      <c r="J12" s="5">
        <v>1.7791666666666674E-2</v>
      </c>
      <c r="K12" s="5">
        <v>2.1958333333333344E-2</v>
      </c>
      <c r="L12" s="5">
        <v>6.9583333333333363E-3</v>
      </c>
      <c r="M12" s="5">
        <v>5.4583333333333359E-3</v>
      </c>
      <c r="N12" s="5">
        <v>3.5994583333333328</v>
      </c>
      <c r="O12" s="5">
        <v>90.728833333333327</v>
      </c>
      <c r="P12" s="5">
        <v>0.19445833333333332</v>
      </c>
      <c r="Q12" s="5">
        <v>5.1455416666666665</v>
      </c>
      <c r="R12" s="5">
        <f t="shared" si="4"/>
        <v>48.816712329049452</v>
      </c>
      <c r="S12" s="6">
        <v>0.7283333333333335</v>
      </c>
      <c r="T12" s="6">
        <v>85.248333333333335</v>
      </c>
      <c r="U12" s="5">
        <f t="shared" si="5"/>
        <v>3.7939166666666662</v>
      </c>
      <c r="V12" s="5"/>
    </row>
    <row r="13" spans="1:22" x14ac:dyDescent="0.25">
      <c r="A13" s="7">
        <v>3</v>
      </c>
      <c r="B13" s="5">
        <v>8632.2491666666665</v>
      </c>
      <c r="C13" s="5">
        <f t="shared" si="0"/>
        <v>37.988897087407501</v>
      </c>
      <c r="D13" s="5">
        <v>0.59984000000000004</v>
      </c>
      <c r="E13" s="5">
        <v>1.8333333333333337E-2</v>
      </c>
      <c r="F13" s="5">
        <f t="shared" si="1"/>
        <v>1.2466666666666669E-2</v>
      </c>
      <c r="G13" s="5">
        <f t="shared" si="2"/>
        <v>5.1333333333333352E-3</v>
      </c>
      <c r="H13" s="5">
        <f t="shared" si="3"/>
        <v>7.3333333333333345E-4</v>
      </c>
      <c r="I13" s="5">
        <v>0.26295833333333335</v>
      </c>
      <c r="J13" s="5">
        <v>2.1208333333333339E-2</v>
      </c>
      <c r="K13" s="5">
        <v>2.1375000000000009E-2</v>
      </c>
      <c r="L13" s="5">
        <v>6.8333333333333371E-3</v>
      </c>
      <c r="M13" s="5">
        <v>5.0416666666666691E-3</v>
      </c>
      <c r="N13" s="5">
        <v>3.2237916666666657</v>
      </c>
      <c r="O13" s="5">
        <v>90.960416666666674</v>
      </c>
      <c r="P13" s="5">
        <v>0.2300416666666667</v>
      </c>
      <c r="Q13" s="5">
        <v>5.2502916666666666</v>
      </c>
      <c r="R13" s="5">
        <f t="shared" si="4"/>
        <v>49.049995688922188</v>
      </c>
      <c r="S13" s="6">
        <v>0.71048155441666661</v>
      </c>
      <c r="T13" s="6">
        <v>70.764583333333348</v>
      </c>
      <c r="U13" s="5">
        <f t="shared" si="5"/>
        <v>3.4538333333333324</v>
      </c>
      <c r="V13" s="5"/>
    </row>
    <row r="14" spans="1:22" x14ac:dyDescent="0.25">
      <c r="A14" s="7">
        <v>4</v>
      </c>
      <c r="B14" s="5">
        <v>8581.8872500000016</v>
      </c>
      <c r="C14" s="5">
        <f t="shared" si="0"/>
        <v>37.767263810559761</v>
      </c>
      <c r="D14" s="5">
        <v>0.60056416666666657</v>
      </c>
      <c r="E14" s="5">
        <v>1.758333333333334E-2</v>
      </c>
      <c r="F14" s="5">
        <f t="shared" si="1"/>
        <v>1.1956666666666671E-2</v>
      </c>
      <c r="G14" s="5">
        <f t="shared" si="2"/>
        <v>4.923333333333336E-3</v>
      </c>
      <c r="H14" s="5">
        <f t="shared" si="3"/>
        <v>7.0333333333333359E-4</v>
      </c>
      <c r="I14" s="5">
        <v>0.33549999999999996</v>
      </c>
      <c r="J14" s="5">
        <v>3.2708333333333353E-2</v>
      </c>
      <c r="K14" s="5">
        <v>2.7041666666666683E-2</v>
      </c>
      <c r="L14" s="5">
        <v>6.3750000000000022E-3</v>
      </c>
      <c r="M14" s="5">
        <v>4.7500000000000016E-3</v>
      </c>
      <c r="N14" s="5">
        <v>3.6779166666666669</v>
      </c>
      <c r="O14" s="5">
        <v>90.820541666666671</v>
      </c>
      <c r="P14" s="5">
        <v>0.20558333333333337</v>
      </c>
      <c r="Q14" s="5">
        <v>4.8716666666666653</v>
      </c>
      <c r="R14" s="5">
        <f t="shared" si="4"/>
        <v>48.734421360032442</v>
      </c>
      <c r="S14" s="6">
        <v>0.76083064079284668</v>
      </c>
      <c r="T14" s="6">
        <v>80.734963417053223</v>
      </c>
      <c r="U14" s="5">
        <f t="shared" si="5"/>
        <v>3.8835000000000002</v>
      </c>
      <c r="V14" s="5"/>
    </row>
    <row r="15" spans="1:22" x14ac:dyDescent="0.25">
      <c r="A15" s="7">
        <v>5</v>
      </c>
      <c r="B15" s="5">
        <v>8595.769374999998</v>
      </c>
      <c r="C15" s="5">
        <f t="shared" si="0"/>
        <v>37.828356418963118</v>
      </c>
      <c r="D15" s="5">
        <v>0.60133875000000003</v>
      </c>
      <c r="E15" s="5">
        <v>1.6750000000000004E-2</v>
      </c>
      <c r="F15" s="5">
        <f t="shared" si="1"/>
        <v>1.1390000000000004E-2</v>
      </c>
      <c r="G15" s="5">
        <f t="shared" si="2"/>
        <v>4.6900000000000015E-3</v>
      </c>
      <c r="H15" s="5">
        <f t="shared" si="3"/>
        <v>6.7000000000000024E-4</v>
      </c>
      <c r="I15" s="5">
        <v>0.36583333333333329</v>
      </c>
      <c r="J15" s="5">
        <v>3.2416666666666684E-2</v>
      </c>
      <c r="K15" s="5">
        <v>2.7458333333333345E-2</v>
      </c>
      <c r="L15" s="5">
        <v>6.2083333333333365E-3</v>
      </c>
      <c r="M15" s="5">
        <v>4.7916666666666689E-3</v>
      </c>
      <c r="N15" s="5">
        <v>3.5762083333333341</v>
      </c>
      <c r="O15" s="5">
        <v>90.749166666666667</v>
      </c>
      <c r="P15" s="5">
        <v>0.25291666666666668</v>
      </c>
      <c r="Q15" s="5">
        <v>4.9682500000000003</v>
      </c>
      <c r="R15" s="5">
        <f t="shared" si="4"/>
        <v>48.781806262633708</v>
      </c>
      <c r="S15" s="6">
        <v>0.73845326900482178</v>
      </c>
      <c r="T15" s="6">
        <v>92.291577339172363</v>
      </c>
      <c r="U15" s="5">
        <f t="shared" si="5"/>
        <v>3.8291250000000008</v>
      </c>
      <c r="V15" s="5"/>
    </row>
    <row r="16" spans="1:22" x14ac:dyDescent="0.25">
      <c r="A16" s="7">
        <v>6</v>
      </c>
      <c r="B16" s="5">
        <v>8661.9709999999977</v>
      </c>
      <c r="C16" s="5">
        <f t="shared" si="0"/>
        <v>38.11969725848099</v>
      </c>
      <c r="D16" s="5">
        <v>0.60065749999999996</v>
      </c>
      <c r="E16" s="5">
        <v>1.5875000000000007E-2</v>
      </c>
      <c r="F16" s="5">
        <f t="shared" si="1"/>
        <v>1.0795000000000006E-2</v>
      </c>
      <c r="G16" s="5">
        <f t="shared" si="2"/>
        <v>4.4450000000000028E-3</v>
      </c>
      <c r="H16" s="5">
        <f t="shared" si="3"/>
        <v>6.3500000000000026E-4</v>
      </c>
      <c r="I16" s="5">
        <v>0.3662083333333333</v>
      </c>
      <c r="J16" s="5">
        <v>3.7250000000000012E-2</v>
      </c>
      <c r="K16" s="5">
        <v>3.0083333333333351E-2</v>
      </c>
      <c r="L16" s="5">
        <v>6.0833333333333356E-3</v>
      </c>
      <c r="M16" s="5">
        <v>4.4166666666666677E-3</v>
      </c>
      <c r="N16" s="5">
        <v>3.0287500000000001</v>
      </c>
      <c r="O16" s="5">
        <v>90.997625000000014</v>
      </c>
      <c r="P16" s="5">
        <v>0.26720833333333338</v>
      </c>
      <c r="Q16" s="5">
        <v>5.2464583333333339</v>
      </c>
      <c r="R16" s="5">
        <f t="shared" si="4"/>
        <v>49.185375440222529</v>
      </c>
      <c r="S16" s="6">
        <v>0.72833333333333339</v>
      </c>
      <c r="T16" s="6">
        <v>83.762916666666655</v>
      </c>
      <c r="U16" s="5">
        <f t="shared" si="5"/>
        <v>3.2959583333333335</v>
      </c>
      <c r="V16" s="5"/>
    </row>
    <row r="17" spans="1:22" x14ac:dyDescent="0.25">
      <c r="A17" s="7">
        <v>7</v>
      </c>
      <c r="B17" s="5">
        <v>8584.5980833333324</v>
      </c>
      <c r="C17" s="5">
        <f t="shared" si="0"/>
        <v>37.77919367571225</v>
      </c>
      <c r="D17" s="5">
        <v>0.60061208333333327</v>
      </c>
      <c r="E17" s="5">
        <v>1.5833333333333342E-2</v>
      </c>
      <c r="F17" s="5">
        <f t="shared" si="1"/>
        <v>1.0766666666666673E-2</v>
      </c>
      <c r="G17" s="5">
        <f t="shared" si="2"/>
        <v>4.433333333333336E-3</v>
      </c>
      <c r="H17" s="5">
        <f t="shared" si="3"/>
        <v>6.3333333333333373E-4</v>
      </c>
      <c r="I17" s="5">
        <v>0.30529166666666668</v>
      </c>
      <c r="J17" s="5">
        <v>3.2416666666666684E-2</v>
      </c>
      <c r="K17" s="5">
        <v>2.7166666666666676E-2</v>
      </c>
      <c r="L17" s="5">
        <v>6.2083333333333357E-3</v>
      </c>
      <c r="M17" s="5">
        <v>4.583333333333336E-3</v>
      </c>
      <c r="N17" s="5">
        <v>3.5957500000000002</v>
      </c>
      <c r="O17" s="5">
        <v>90.827666666666687</v>
      </c>
      <c r="P17" s="5">
        <v>0.25033333333333335</v>
      </c>
      <c r="Q17" s="5">
        <v>4.9344583333333318</v>
      </c>
      <c r="R17" s="5">
        <f t="shared" si="4"/>
        <v>48.747870851810866</v>
      </c>
      <c r="S17" s="6">
        <v>0.72833333333333339</v>
      </c>
      <c r="T17" s="6">
        <v>78.638333333333335</v>
      </c>
      <c r="U17" s="5">
        <f t="shared" si="5"/>
        <v>3.8460833333333335</v>
      </c>
      <c r="V17" s="5"/>
    </row>
    <row r="18" spans="1:22" x14ac:dyDescent="0.25">
      <c r="A18" s="7">
        <v>8</v>
      </c>
      <c r="B18" s="5">
        <v>8509.3384999999998</v>
      </c>
      <c r="C18" s="5">
        <f t="shared" si="0"/>
        <v>37.447990473523504</v>
      </c>
      <c r="D18" s="5">
        <v>0.60234958333333344</v>
      </c>
      <c r="E18" s="5">
        <v>1.5583333333333336E-2</v>
      </c>
      <c r="F18" s="5">
        <f t="shared" si="1"/>
        <v>1.0596666666666669E-2</v>
      </c>
      <c r="G18" s="5">
        <f t="shared" si="2"/>
        <v>4.3633333333333345E-3</v>
      </c>
      <c r="H18" s="5">
        <f t="shared" si="3"/>
        <v>6.2333333333333349E-4</v>
      </c>
      <c r="I18" s="5">
        <v>0.28270833333333328</v>
      </c>
      <c r="J18" s="5">
        <v>2.958333333333335E-2</v>
      </c>
      <c r="K18" s="5">
        <v>2.6083333333333344E-2</v>
      </c>
      <c r="L18" s="5">
        <v>6.2083333333333365E-3</v>
      </c>
      <c r="M18" s="5">
        <v>4.7916666666666689E-3</v>
      </c>
      <c r="N18" s="5">
        <v>4.3542083333333315</v>
      </c>
      <c r="O18" s="5">
        <v>90.281416666666658</v>
      </c>
      <c r="P18" s="5">
        <v>0.20879166666666668</v>
      </c>
      <c r="Q18" s="5">
        <v>4.7907500000000001</v>
      </c>
      <c r="R18" s="5">
        <f t="shared" si="4"/>
        <v>48.250765797409109</v>
      </c>
      <c r="S18" s="6">
        <v>0.72250000000000003</v>
      </c>
      <c r="T18" s="6">
        <v>95.523333333333326</v>
      </c>
      <c r="U18" s="5">
        <f t="shared" si="5"/>
        <v>4.5629999999999979</v>
      </c>
      <c r="V18" s="5"/>
    </row>
    <row r="19" spans="1:22" x14ac:dyDescent="0.25">
      <c r="A19" s="7">
        <v>9</v>
      </c>
      <c r="B19" s="5">
        <v>8573.132333333333</v>
      </c>
      <c r="C19" s="5">
        <f t="shared" si="0"/>
        <v>37.728735076988997</v>
      </c>
      <c r="D19" s="5">
        <v>0.60310708333333329</v>
      </c>
      <c r="E19" s="5">
        <v>1.6125000000000004E-2</v>
      </c>
      <c r="F19" s="5">
        <f t="shared" si="1"/>
        <v>1.0965000000000004E-2</v>
      </c>
      <c r="G19" s="5">
        <f t="shared" si="2"/>
        <v>4.5150000000000017E-3</v>
      </c>
      <c r="H19" s="5">
        <f t="shared" si="3"/>
        <v>6.4500000000000017E-4</v>
      </c>
      <c r="I19" s="5">
        <v>0.30362500000000003</v>
      </c>
      <c r="J19" s="5">
        <v>2.9291666666666685E-2</v>
      </c>
      <c r="K19" s="5">
        <v>2.6000000000000009E-2</v>
      </c>
      <c r="L19" s="5">
        <v>6.3333333333333358E-3</v>
      </c>
      <c r="M19" s="5">
        <v>4.7500000000000016E-3</v>
      </c>
      <c r="N19" s="5">
        <v>3.9465833333333324</v>
      </c>
      <c r="O19" s="5">
        <v>90.225374999999985</v>
      </c>
      <c r="P19" s="5">
        <v>0.22258333333333336</v>
      </c>
      <c r="Q19" s="5">
        <v>5.2193333333333332</v>
      </c>
      <c r="R19" s="5">
        <f t="shared" si="4"/>
        <v>48.581959807455178</v>
      </c>
      <c r="S19" s="6">
        <v>0.74583333333333357</v>
      </c>
      <c r="T19" s="8">
        <v>89.42</v>
      </c>
      <c r="U19" s="5">
        <f t="shared" si="5"/>
        <v>4.1691666666666656</v>
      </c>
      <c r="V19" s="5"/>
    </row>
    <row r="20" spans="1:22" x14ac:dyDescent="0.25">
      <c r="A20" s="7">
        <v>10</v>
      </c>
      <c r="B20" s="5">
        <v>8572.2287500000002</v>
      </c>
      <c r="C20" s="5">
        <f t="shared" si="0"/>
        <v>37.724758577516255</v>
      </c>
      <c r="D20" s="5">
        <v>0.60340208333333345</v>
      </c>
      <c r="E20" s="5">
        <v>1.6333333333333339E-2</v>
      </c>
      <c r="F20" s="5">
        <f t="shared" si="1"/>
        <v>1.1106666666666671E-2</v>
      </c>
      <c r="G20" s="5">
        <f t="shared" si="2"/>
        <v>4.5733333333333355E-3</v>
      </c>
      <c r="H20" s="5">
        <f t="shared" si="3"/>
        <v>6.5333333333333357E-4</v>
      </c>
      <c r="I20" s="5">
        <v>0.32024999999999992</v>
      </c>
      <c r="J20" s="5">
        <v>3.1083333333333352E-2</v>
      </c>
      <c r="K20" s="5">
        <v>2.7958333333333349E-2</v>
      </c>
      <c r="L20" s="5">
        <v>6.7500000000000025E-3</v>
      </c>
      <c r="M20" s="5">
        <v>5.2500000000000012E-3</v>
      </c>
      <c r="N20" s="5">
        <v>3.9407083333333337</v>
      </c>
      <c r="O20" s="5">
        <v>90.224374999999995</v>
      </c>
      <c r="P20" s="5">
        <v>0.25237500000000002</v>
      </c>
      <c r="Q20" s="5">
        <v>5.174833333333333</v>
      </c>
      <c r="R20" s="5">
        <f t="shared" si="4"/>
        <v>48.564963481389171</v>
      </c>
      <c r="S20" s="6">
        <v>0.70500000000000018</v>
      </c>
      <c r="T20" s="6">
        <v>96.717500000000015</v>
      </c>
      <c r="U20" s="5">
        <f t="shared" si="5"/>
        <v>4.1930833333333339</v>
      </c>
      <c r="V20" s="5"/>
    </row>
    <row r="21" spans="1:22" x14ac:dyDescent="0.25">
      <c r="A21" s="7">
        <v>11</v>
      </c>
      <c r="B21" s="5">
        <v>8578.3162608695638</v>
      </c>
      <c r="C21" s="5">
        <f t="shared" si="0"/>
        <v>37.751548562313644</v>
      </c>
      <c r="D21" s="5">
        <v>0.60475304347826087</v>
      </c>
      <c r="E21" s="5">
        <v>1.6478260869565223E-2</v>
      </c>
      <c r="F21" s="5">
        <f t="shared" si="1"/>
        <v>1.1205217391304353E-2</v>
      </c>
      <c r="G21" s="5">
        <f t="shared" si="2"/>
        <v>4.6139130434782634E-3</v>
      </c>
      <c r="H21" s="5">
        <f t="shared" si="3"/>
        <v>6.5913043478260896E-4</v>
      </c>
      <c r="I21" s="5">
        <v>0.34721739130434776</v>
      </c>
      <c r="J21" s="5">
        <v>3.5608695652173929E-2</v>
      </c>
      <c r="K21" s="5">
        <v>3.0434782608695671E-2</v>
      </c>
      <c r="L21" s="5">
        <v>6.9130434782608717E-3</v>
      </c>
      <c r="M21" s="5">
        <v>5.2608695652173925E-3</v>
      </c>
      <c r="N21" s="5">
        <v>4.0616086956521738</v>
      </c>
      <c r="O21" s="5">
        <v>89.944739130434769</v>
      </c>
      <c r="P21" s="5">
        <v>0.22669565217391305</v>
      </c>
      <c r="Q21" s="5">
        <v>5.3252608695652173</v>
      </c>
      <c r="R21" s="5">
        <f t="shared" si="4"/>
        <v>48.54513796465168</v>
      </c>
      <c r="S21" s="6">
        <v>0.71666666666666679</v>
      </c>
      <c r="T21" s="6">
        <v>91.286249999999995</v>
      </c>
      <c r="U21" s="5">
        <f t="shared" si="5"/>
        <v>4.2883043478260872</v>
      </c>
      <c r="V21" s="5"/>
    </row>
    <row r="22" spans="1:22" x14ac:dyDescent="0.25">
      <c r="A22" s="7">
        <v>12</v>
      </c>
      <c r="B22" s="5">
        <v>8559.3189166666652</v>
      </c>
      <c r="C22" s="5">
        <f t="shared" si="0"/>
        <v>37.667944840974748</v>
      </c>
      <c r="D22" s="5">
        <v>0.60375458333333332</v>
      </c>
      <c r="E22" s="5">
        <v>1.6125000000000004E-2</v>
      </c>
      <c r="F22" s="5">
        <f t="shared" si="1"/>
        <v>1.0965000000000004E-2</v>
      </c>
      <c r="G22" s="5">
        <f t="shared" si="2"/>
        <v>4.5150000000000017E-3</v>
      </c>
      <c r="H22" s="5">
        <f t="shared" si="3"/>
        <v>6.4500000000000017E-4</v>
      </c>
      <c r="I22" s="5">
        <v>0.33554166666666663</v>
      </c>
      <c r="J22" s="5">
        <v>3.5625000000000011E-2</v>
      </c>
      <c r="K22" s="5">
        <v>3.0166666666666678E-2</v>
      </c>
      <c r="L22" s="5">
        <v>6.7916666666666689E-3</v>
      </c>
      <c r="M22" s="5">
        <v>4.9583333333333354E-3</v>
      </c>
      <c r="N22" s="5">
        <v>4.0980833333333342</v>
      </c>
      <c r="O22" s="5">
        <v>90.134666666666689</v>
      </c>
      <c r="P22" s="5">
        <v>0.23141666666666669</v>
      </c>
      <c r="Q22" s="5">
        <v>5.1066250000000002</v>
      </c>
      <c r="R22" s="5">
        <f t="shared" si="4"/>
        <v>48.477666366627531</v>
      </c>
      <c r="S22" s="6">
        <v>0.74583333333333357</v>
      </c>
      <c r="T22" s="6">
        <v>92.99708333333335</v>
      </c>
      <c r="U22" s="5">
        <f t="shared" si="5"/>
        <v>4.3295000000000012</v>
      </c>
      <c r="V22" s="5"/>
    </row>
    <row r="23" spans="1:22" x14ac:dyDescent="0.25">
      <c r="A23" s="7">
        <v>13</v>
      </c>
      <c r="B23" s="5">
        <v>8602.6511666666647</v>
      </c>
      <c r="C23" s="5">
        <f t="shared" si="0"/>
        <v>37.858641883429492</v>
      </c>
      <c r="D23" s="5">
        <v>0.60361750000000003</v>
      </c>
      <c r="E23" s="5">
        <v>1.6708333333333339E-2</v>
      </c>
      <c r="F23" s="5">
        <f t="shared" si="1"/>
        <v>1.1361666666666671E-2</v>
      </c>
      <c r="G23" s="5">
        <f t="shared" si="2"/>
        <v>4.6783333333333356E-3</v>
      </c>
      <c r="H23" s="5">
        <f t="shared" si="3"/>
        <v>6.683333333333336E-4</v>
      </c>
      <c r="I23" s="5">
        <v>0.33712499999999995</v>
      </c>
      <c r="J23" s="5">
        <v>3.1708333333333352E-2</v>
      </c>
      <c r="K23" s="5">
        <v>2.6541666666666675E-2</v>
      </c>
      <c r="L23" s="5">
        <v>6.1666666666666684E-3</v>
      </c>
      <c r="M23" s="5">
        <v>4.6250000000000006E-3</v>
      </c>
      <c r="N23" s="5">
        <v>3.7062916666666665</v>
      </c>
      <c r="O23" s="5">
        <v>90.260041666666666</v>
      </c>
      <c r="P23" s="5">
        <v>0.28416666666666668</v>
      </c>
      <c r="Q23" s="5">
        <v>5.326833333333334</v>
      </c>
      <c r="R23" s="5">
        <f t="shared" si="4"/>
        <v>48.728620771032041</v>
      </c>
      <c r="S23" s="6">
        <v>0.75750000000000017</v>
      </c>
      <c r="T23" s="6">
        <v>86.422916666666666</v>
      </c>
      <c r="U23" s="5">
        <f t="shared" si="5"/>
        <v>3.9904583333333332</v>
      </c>
      <c r="V23" s="5"/>
    </row>
    <row r="24" spans="1:22" x14ac:dyDescent="0.25">
      <c r="A24" s="7">
        <v>14</v>
      </c>
      <c r="B24" s="5">
        <v>8668.3224166666678</v>
      </c>
      <c r="C24" s="5">
        <f t="shared" si="0"/>
        <v>38.147648642813259</v>
      </c>
      <c r="D24" s="5">
        <v>0.60417083333333343</v>
      </c>
      <c r="E24" s="5">
        <v>1.9958333333333345E-2</v>
      </c>
      <c r="F24" s="5">
        <f t="shared" si="1"/>
        <v>1.3571666666666676E-2</v>
      </c>
      <c r="G24" s="5">
        <f t="shared" si="2"/>
        <v>5.5883333333333375E-3</v>
      </c>
      <c r="H24" s="5">
        <f t="shared" si="3"/>
        <v>7.9833333333333384E-4</v>
      </c>
      <c r="I24" s="5">
        <v>0.40558333333333341</v>
      </c>
      <c r="J24" s="5">
        <v>3.7291666666666681E-2</v>
      </c>
      <c r="K24" s="5">
        <v>3.579166666666668E-2</v>
      </c>
      <c r="L24" s="5">
        <v>8.9166666666666717E-3</v>
      </c>
      <c r="M24" s="5">
        <v>7.4166666666666695E-3</v>
      </c>
      <c r="N24" s="5">
        <v>3.2827083333333325</v>
      </c>
      <c r="O24" s="5">
        <v>90.338583333333318</v>
      </c>
      <c r="P24" s="5">
        <v>0.28008333333333335</v>
      </c>
      <c r="Q24" s="5">
        <v>5.5835833333333325</v>
      </c>
      <c r="R24" s="5">
        <f t="shared" si="4"/>
        <v>49.078117506861531</v>
      </c>
      <c r="S24" s="6">
        <v>0.74000000000000021</v>
      </c>
      <c r="T24" s="6">
        <v>82.694999999999979</v>
      </c>
      <c r="U24" s="5">
        <f t="shared" si="5"/>
        <v>3.5627916666666657</v>
      </c>
      <c r="V24" s="5"/>
    </row>
    <row r="25" spans="1:22" x14ac:dyDescent="0.25">
      <c r="A25" s="7">
        <v>15</v>
      </c>
      <c r="B25" s="5">
        <v>8665.1791666666668</v>
      </c>
      <c r="C25" s="5">
        <f t="shared" si="0"/>
        <v>38.133815793637503</v>
      </c>
      <c r="D25" s="5">
        <v>0.60304958333333325</v>
      </c>
      <c r="E25" s="5">
        <v>1.7291666666666674E-2</v>
      </c>
      <c r="F25" s="5">
        <f t="shared" si="1"/>
        <v>1.1758333333333339E-2</v>
      </c>
      <c r="G25" s="5">
        <f t="shared" si="2"/>
        <v>4.8416666666666695E-3</v>
      </c>
      <c r="H25" s="5">
        <f t="shared" si="3"/>
        <v>6.9166666666666693E-4</v>
      </c>
      <c r="I25" s="5">
        <v>0.36783333333333329</v>
      </c>
      <c r="J25" s="5">
        <v>3.5375000000000011E-2</v>
      </c>
      <c r="K25" s="5">
        <v>3.0250000000000016E-2</v>
      </c>
      <c r="L25" s="5">
        <v>7.0000000000000027E-3</v>
      </c>
      <c r="M25" s="5">
        <v>5.0000000000000018E-3</v>
      </c>
      <c r="N25" s="5">
        <v>3.1786250000000003</v>
      </c>
      <c r="O25" s="5">
        <v>90.516458333333347</v>
      </c>
      <c r="P25" s="5">
        <v>0.28858333333333336</v>
      </c>
      <c r="Q25" s="5">
        <v>5.5531666666666668</v>
      </c>
      <c r="R25" s="5">
        <f t="shared" si="4"/>
        <v>49.105908866414438</v>
      </c>
      <c r="S25" s="6">
        <v>0.71666666666666667</v>
      </c>
      <c r="T25" s="6">
        <v>82.343333333333348</v>
      </c>
      <c r="U25" s="5">
        <f t="shared" si="5"/>
        <v>3.4672083333333337</v>
      </c>
      <c r="V25" s="5"/>
    </row>
    <row r="26" spans="1:22" x14ac:dyDescent="0.25">
      <c r="A26" s="7">
        <v>16</v>
      </c>
      <c r="B26" s="5">
        <v>8683.7545416666671</v>
      </c>
      <c r="C26" s="5">
        <f t="shared" si="0"/>
        <v>38.215562508266629</v>
      </c>
      <c r="D26" s="5">
        <v>0.60417500000000002</v>
      </c>
      <c r="E26" s="5">
        <v>1.4250000000000007E-2</v>
      </c>
      <c r="F26" s="5">
        <f t="shared" si="1"/>
        <v>9.6900000000000059E-3</v>
      </c>
      <c r="G26" s="5">
        <f t="shared" si="2"/>
        <v>3.9900000000000022E-3</v>
      </c>
      <c r="H26" s="5">
        <f t="shared" si="3"/>
        <v>5.700000000000003E-4</v>
      </c>
      <c r="I26" s="5">
        <v>0.4154166666666666</v>
      </c>
      <c r="J26" s="5">
        <v>3.683333333333335E-2</v>
      </c>
      <c r="K26" s="5">
        <v>3.6250000000000018E-2</v>
      </c>
      <c r="L26" s="5">
        <v>6.708333333333337E-3</v>
      </c>
      <c r="M26" s="5">
        <v>4.8333333333333344E-3</v>
      </c>
      <c r="N26" s="5">
        <v>3.214166666666666</v>
      </c>
      <c r="O26" s="5">
        <v>90.28579166666664</v>
      </c>
      <c r="P26" s="5">
        <v>0.24987499999999999</v>
      </c>
      <c r="Q26" s="5">
        <v>5.7363749999999998</v>
      </c>
      <c r="R26" s="5">
        <f t="shared" si="4"/>
        <v>49.165321239176166</v>
      </c>
      <c r="S26" s="6">
        <v>0.73416666666666686</v>
      </c>
      <c r="T26" s="6">
        <v>84.617083333333298</v>
      </c>
      <c r="U26" s="5">
        <f t="shared" si="5"/>
        <v>3.4640416666666658</v>
      </c>
      <c r="V26" s="5"/>
    </row>
    <row r="27" spans="1:22" x14ac:dyDescent="0.25">
      <c r="A27" s="7">
        <v>17</v>
      </c>
      <c r="B27" s="5">
        <v>8699.66525</v>
      </c>
      <c r="C27" s="5">
        <f t="shared" si="0"/>
        <v>38.28558252851775</v>
      </c>
      <c r="D27" s="5">
        <v>0.60566916666666659</v>
      </c>
      <c r="E27" s="5">
        <v>1.6958333333333339E-2</v>
      </c>
      <c r="F27" s="5">
        <f t="shared" si="1"/>
        <v>1.1531666666666671E-2</v>
      </c>
      <c r="G27" s="5">
        <f t="shared" si="2"/>
        <v>4.7483333333333353E-3</v>
      </c>
      <c r="H27" s="5">
        <f t="shared" si="3"/>
        <v>6.7833333333333363E-4</v>
      </c>
      <c r="I27" s="5">
        <v>0.40237499999999998</v>
      </c>
      <c r="J27" s="5">
        <v>2.8500000000000015E-2</v>
      </c>
      <c r="K27" s="5">
        <v>3.7375000000000012E-2</v>
      </c>
      <c r="L27" s="5">
        <v>8.4166666666666695E-3</v>
      </c>
      <c r="M27" s="5">
        <v>6.9166666666666682E-3</v>
      </c>
      <c r="N27" s="5">
        <v>3.2637916666666658</v>
      </c>
      <c r="O27" s="5">
        <v>89.950666666666677</v>
      </c>
      <c r="P27" s="5">
        <v>0.23175000000000001</v>
      </c>
      <c r="Q27" s="5">
        <v>6.053416666666668</v>
      </c>
      <c r="R27" s="5">
        <f t="shared" si="4"/>
        <v>49.194610549441158</v>
      </c>
      <c r="S27" s="6">
        <v>0.72540000000000004</v>
      </c>
      <c r="T27" s="8">
        <v>85.4876</v>
      </c>
      <c r="U27" s="5">
        <f t="shared" si="5"/>
        <v>3.4955416666666657</v>
      </c>
      <c r="V27" s="5"/>
    </row>
    <row r="28" spans="1:22" x14ac:dyDescent="0.25">
      <c r="A28" s="7">
        <v>18</v>
      </c>
      <c r="B28" s="5">
        <v>8663.4913333333334</v>
      </c>
      <c r="C28" s="5">
        <f t="shared" si="0"/>
        <v>38.126387958138004</v>
      </c>
      <c r="D28" s="5">
        <v>0.60227583333333334</v>
      </c>
      <c r="E28" s="5">
        <v>1.6208333333333338E-2</v>
      </c>
      <c r="F28" s="5">
        <f t="shared" si="1"/>
        <v>1.1021666666666671E-2</v>
      </c>
      <c r="G28" s="5">
        <f t="shared" si="2"/>
        <v>4.5383333333333352E-3</v>
      </c>
      <c r="H28" s="5">
        <f t="shared" si="3"/>
        <v>6.4833333333333355E-4</v>
      </c>
      <c r="I28" s="5">
        <v>0.3196666666666666</v>
      </c>
      <c r="J28" s="5">
        <v>2.5166666666666674E-2</v>
      </c>
      <c r="K28" s="5">
        <v>2.7250000000000007E-2</v>
      </c>
      <c r="L28" s="5">
        <v>7.1666666666666693E-3</v>
      </c>
      <c r="M28" s="5">
        <v>5.4583333333333359E-3</v>
      </c>
      <c r="N28" s="5">
        <v>3.1770416666666663</v>
      </c>
      <c r="O28" s="5">
        <v>90.556124999999994</v>
      </c>
      <c r="P28" s="5">
        <v>0.24916666666666665</v>
      </c>
      <c r="Q28" s="5">
        <v>5.6169583333333328</v>
      </c>
      <c r="R28" s="5">
        <f t="shared" si="4"/>
        <v>49.127871017086861</v>
      </c>
      <c r="S28" s="6">
        <v>0.71083333333333343</v>
      </c>
      <c r="T28" s="6">
        <v>88.327083333333334</v>
      </c>
      <c r="U28" s="5">
        <f t="shared" si="5"/>
        <v>3.4262083333333329</v>
      </c>
      <c r="V28" s="5"/>
    </row>
    <row r="29" spans="1:22" x14ac:dyDescent="0.25">
      <c r="A29" s="7">
        <v>19</v>
      </c>
      <c r="B29" s="5">
        <v>8650.0436250000002</v>
      </c>
      <c r="C29" s="5">
        <f t="shared" si="0"/>
        <v>38.067207135379874</v>
      </c>
      <c r="D29" s="5">
        <v>0.6010483333333333</v>
      </c>
      <c r="E29" s="5">
        <v>1.4875000000000005E-2</v>
      </c>
      <c r="F29" s="5">
        <f t="shared" si="1"/>
        <v>1.0115000000000004E-2</v>
      </c>
      <c r="G29" s="5">
        <f t="shared" si="2"/>
        <v>4.165000000000002E-3</v>
      </c>
      <c r="H29" s="5">
        <f t="shared" si="3"/>
        <v>5.9500000000000015E-4</v>
      </c>
      <c r="I29" s="5">
        <v>0.34300000000000003</v>
      </c>
      <c r="J29" s="5">
        <v>2.6416666666666682E-2</v>
      </c>
      <c r="K29" s="5">
        <v>2.8750000000000015E-2</v>
      </c>
      <c r="L29" s="5">
        <v>6.583333333333336E-3</v>
      </c>
      <c r="M29" s="5">
        <v>4.8333333333333353E-3</v>
      </c>
      <c r="N29" s="5">
        <v>3.1416666666666671</v>
      </c>
      <c r="O29" s="5">
        <v>90.843791666666661</v>
      </c>
      <c r="P29" s="5">
        <v>0.25937500000000002</v>
      </c>
      <c r="Q29" s="5">
        <v>5.3302916666666667</v>
      </c>
      <c r="R29" s="5">
        <f t="shared" si="4"/>
        <v>49.101676041646755</v>
      </c>
      <c r="S29" s="6">
        <v>0.70499999999999996</v>
      </c>
      <c r="T29" s="6">
        <v>75.563333333333318</v>
      </c>
      <c r="U29" s="5">
        <f t="shared" si="5"/>
        <v>3.401041666666667</v>
      </c>
      <c r="V29" s="5"/>
    </row>
    <row r="30" spans="1:22" x14ac:dyDescent="0.25">
      <c r="A30" s="7">
        <v>20</v>
      </c>
      <c r="B30" s="5">
        <v>8651.2385000000031</v>
      </c>
      <c r="C30" s="5">
        <f t="shared" si="0"/>
        <v>38.072465554423516</v>
      </c>
      <c r="D30" s="5">
        <v>0.60103541666666682</v>
      </c>
      <c r="E30" s="5">
        <v>1.5500000000000005E-2</v>
      </c>
      <c r="F30" s="5">
        <f t="shared" si="1"/>
        <v>1.0540000000000004E-2</v>
      </c>
      <c r="G30" s="5">
        <f t="shared" si="2"/>
        <v>4.3400000000000018E-3</v>
      </c>
      <c r="H30" s="5">
        <f t="shared" si="3"/>
        <v>6.2000000000000022E-4</v>
      </c>
      <c r="I30" s="5">
        <v>0.37962500000000005</v>
      </c>
      <c r="J30" s="5">
        <v>3.1625000000000014E-2</v>
      </c>
      <c r="K30" s="5">
        <v>3.4416666666666672E-2</v>
      </c>
      <c r="L30" s="5">
        <v>7.2500000000000021E-3</v>
      </c>
      <c r="M30" s="5">
        <v>5.1250000000000019E-3</v>
      </c>
      <c r="N30" s="5">
        <v>3.0341666666666662</v>
      </c>
      <c r="O30" s="5">
        <v>90.996499999999983</v>
      </c>
      <c r="P30" s="5">
        <v>0.33054166666666668</v>
      </c>
      <c r="Q30" s="5">
        <v>5.1653333333333338</v>
      </c>
      <c r="R30" s="5">
        <f t="shared" si="4"/>
        <v>49.108986393144811</v>
      </c>
      <c r="S30" s="6">
        <v>0.72250000000000014</v>
      </c>
      <c r="T30" s="6">
        <v>70.487083333333331</v>
      </c>
      <c r="U30" s="5">
        <f t="shared" si="5"/>
        <v>3.3647083333333327</v>
      </c>
      <c r="V30" s="5"/>
    </row>
    <row r="31" spans="1:22" x14ac:dyDescent="0.25">
      <c r="A31" s="7">
        <v>21</v>
      </c>
      <c r="B31" s="5">
        <v>8628.1227916666667</v>
      </c>
      <c r="C31" s="5">
        <f t="shared" si="0"/>
        <v>37.970737690917375</v>
      </c>
      <c r="D31" s="5">
        <v>0.60004958333333336</v>
      </c>
      <c r="E31" s="5">
        <v>1.5875000000000004E-2</v>
      </c>
      <c r="F31" s="5">
        <f t="shared" si="1"/>
        <v>1.0795000000000003E-2</v>
      </c>
      <c r="G31" s="5">
        <f t="shared" si="2"/>
        <v>4.445000000000001E-3</v>
      </c>
      <c r="H31" s="5">
        <f t="shared" si="3"/>
        <v>6.3500000000000015E-4</v>
      </c>
      <c r="I31" s="5">
        <v>0.359375</v>
      </c>
      <c r="J31" s="5">
        <v>3.0583333333333351E-2</v>
      </c>
      <c r="K31" s="5">
        <v>2.9541666666666685E-2</v>
      </c>
      <c r="L31" s="5">
        <v>6.4583333333333368E-3</v>
      </c>
      <c r="M31" s="5">
        <v>4.5000000000000023E-3</v>
      </c>
      <c r="N31" s="5">
        <v>3.1323750000000001</v>
      </c>
      <c r="O31" s="5">
        <v>91.126250000000013</v>
      </c>
      <c r="P31" s="5">
        <v>0.30774999999999991</v>
      </c>
      <c r="Q31" s="5">
        <v>4.987333333333333</v>
      </c>
      <c r="R31" s="5">
        <f t="shared" si="4"/>
        <v>49.017986219261779</v>
      </c>
      <c r="S31" s="6">
        <v>0.7400000000000001</v>
      </c>
      <c r="T31" s="6">
        <v>72.267083333333332</v>
      </c>
      <c r="U31" s="5">
        <f t="shared" si="5"/>
        <v>3.4401250000000001</v>
      </c>
      <c r="V31" s="5"/>
    </row>
    <row r="32" spans="1:22" x14ac:dyDescent="0.25">
      <c r="A32" s="7">
        <v>22</v>
      </c>
      <c r="B32" s="5">
        <v>8588.6906250000011</v>
      </c>
      <c r="C32" s="5">
        <f t="shared" si="0"/>
        <v>37.797204178096884</v>
      </c>
      <c r="D32" s="5">
        <v>0.59964374999999992</v>
      </c>
      <c r="E32" s="5">
        <v>1.558333333333334E-2</v>
      </c>
      <c r="F32" s="5">
        <f t="shared" si="1"/>
        <v>1.0596666666666671E-2</v>
      </c>
      <c r="G32" s="5">
        <f t="shared" si="2"/>
        <v>4.3633333333333354E-3</v>
      </c>
      <c r="H32" s="5">
        <f t="shared" si="3"/>
        <v>6.2333333333333359E-4</v>
      </c>
      <c r="I32" s="5">
        <v>0.3096666666666667</v>
      </c>
      <c r="J32" s="5">
        <v>2.4458333333333342E-2</v>
      </c>
      <c r="K32" s="5">
        <v>2.2666666666666672E-2</v>
      </c>
      <c r="L32" s="5">
        <v>6.1250000000000028E-3</v>
      </c>
      <c r="M32" s="5">
        <v>4.3750000000000013E-3</v>
      </c>
      <c r="N32" s="5">
        <v>3.375458333333333</v>
      </c>
      <c r="O32" s="5">
        <v>91.091666666666654</v>
      </c>
      <c r="P32" s="5">
        <v>0.30587499999999995</v>
      </c>
      <c r="Q32" s="5">
        <v>4.844125</v>
      </c>
      <c r="R32" s="5">
        <f t="shared" si="4"/>
        <v>48.810473532575486</v>
      </c>
      <c r="S32" s="6">
        <v>0.69333333333333336</v>
      </c>
      <c r="T32" s="6">
        <v>79.030416666666667</v>
      </c>
      <c r="U32" s="5">
        <f t="shared" si="5"/>
        <v>3.6813333333333329</v>
      </c>
      <c r="V32" s="5"/>
    </row>
    <row r="33" spans="1:22" x14ac:dyDescent="0.25">
      <c r="A33" s="7">
        <v>23</v>
      </c>
      <c r="B33" s="5">
        <v>8620.0358333333334</v>
      </c>
      <c r="C33" s="5">
        <f t="shared" si="0"/>
        <v>37.935148515727498</v>
      </c>
      <c r="D33" s="5">
        <v>0.59962541666666669</v>
      </c>
      <c r="E33" s="5">
        <v>1.4750000000000006E-2</v>
      </c>
      <c r="F33" s="5">
        <f t="shared" si="1"/>
        <v>1.0030000000000004E-2</v>
      </c>
      <c r="G33" s="5">
        <f t="shared" si="2"/>
        <v>4.1300000000000017E-3</v>
      </c>
      <c r="H33" s="5">
        <f t="shared" si="3"/>
        <v>5.9000000000000025E-4</v>
      </c>
      <c r="I33" s="5">
        <v>0.34600000000000003</v>
      </c>
      <c r="J33" s="5">
        <v>2.8416666666666684E-2</v>
      </c>
      <c r="K33" s="5">
        <v>2.9250000000000016E-2</v>
      </c>
      <c r="L33" s="5">
        <v>6.5833333333333369E-3</v>
      </c>
      <c r="M33" s="5">
        <v>4.8333333333333353E-3</v>
      </c>
      <c r="N33" s="5">
        <v>3.1290416666666663</v>
      </c>
      <c r="O33" s="5">
        <v>91.210124999999991</v>
      </c>
      <c r="P33" s="5">
        <v>0.32608333333333323</v>
      </c>
      <c r="Q33" s="5">
        <v>4.9047083333333337</v>
      </c>
      <c r="R33" s="5">
        <f t="shared" si="4"/>
        <v>48.989360698287278</v>
      </c>
      <c r="S33" s="6">
        <v>0.6758333333333334</v>
      </c>
      <c r="T33" s="6">
        <v>83.823750000000004</v>
      </c>
      <c r="U33" s="5">
        <f t="shared" si="5"/>
        <v>3.4551249999999993</v>
      </c>
      <c r="V33" s="5"/>
    </row>
    <row r="34" spans="1:22" x14ac:dyDescent="0.25">
      <c r="A34" s="7">
        <v>24</v>
      </c>
      <c r="B34" s="5">
        <v>8621.9652916666655</v>
      </c>
      <c r="C34" s="5">
        <f t="shared" si="0"/>
        <v>37.943639697184871</v>
      </c>
      <c r="D34" s="5">
        <v>0.59890708333333331</v>
      </c>
      <c r="E34" s="5">
        <v>1.5000000000000006E-2</v>
      </c>
      <c r="F34" s="5">
        <f t="shared" si="1"/>
        <v>1.0200000000000006E-2</v>
      </c>
      <c r="G34" s="5">
        <f t="shared" si="2"/>
        <v>4.2000000000000023E-3</v>
      </c>
      <c r="H34" s="5">
        <f t="shared" si="3"/>
        <v>6.0000000000000027E-4</v>
      </c>
      <c r="I34" s="5">
        <v>0.35366666666666663</v>
      </c>
      <c r="J34" s="5">
        <v>3.0750000000000017E-2</v>
      </c>
      <c r="K34" s="5">
        <v>2.9791666666666685E-2</v>
      </c>
      <c r="L34" s="5">
        <v>6.2916666666666702E-3</v>
      </c>
      <c r="M34" s="5">
        <v>4.5833333333333351E-3</v>
      </c>
      <c r="N34" s="5">
        <v>3.0864999999999996</v>
      </c>
      <c r="O34" s="5">
        <v>91.361666666666665</v>
      </c>
      <c r="P34" s="5">
        <v>0.31079166666666669</v>
      </c>
      <c r="Q34" s="5">
        <v>4.8007916666666661</v>
      </c>
      <c r="R34" s="5">
        <f t="shared" si="4"/>
        <v>49.029703050305038</v>
      </c>
      <c r="S34" s="6">
        <v>0.71083333333333343</v>
      </c>
      <c r="T34" s="6">
        <v>75.82083333333334</v>
      </c>
      <c r="U34" s="5">
        <f t="shared" si="5"/>
        <v>3.3972916666666664</v>
      </c>
      <c r="V34" s="5"/>
    </row>
    <row r="35" spans="1:22" x14ac:dyDescent="0.25">
      <c r="A35" s="7">
        <v>25</v>
      </c>
      <c r="B35" s="5">
        <v>8624.9270000000015</v>
      </c>
      <c r="C35" s="5">
        <f t="shared" si="0"/>
        <v>37.956673615797008</v>
      </c>
      <c r="D35" s="5">
        <v>0.59946958333333333</v>
      </c>
      <c r="E35" s="5">
        <v>1.6083333333333342E-2</v>
      </c>
      <c r="F35" s="5">
        <f t="shared" si="1"/>
        <v>1.0936666666666673E-2</v>
      </c>
      <c r="G35" s="5">
        <f t="shared" si="2"/>
        <v>4.5033333333333357E-3</v>
      </c>
      <c r="H35" s="5">
        <f t="shared" si="3"/>
        <v>6.4333333333333365E-4</v>
      </c>
      <c r="I35" s="5">
        <v>0.35408333333333336</v>
      </c>
      <c r="J35" s="5">
        <v>3.2291666666666684E-2</v>
      </c>
      <c r="K35" s="5">
        <v>3.0875000000000014E-2</v>
      </c>
      <c r="L35" s="5">
        <v>7.0416666666666692E-3</v>
      </c>
      <c r="M35" s="5">
        <v>4.916666666666669E-3</v>
      </c>
      <c r="N35" s="5">
        <v>3.1483333333333334</v>
      </c>
      <c r="O35" s="5">
        <v>91.229958333333343</v>
      </c>
      <c r="P35" s="5">
        <v>0.29087500000000005</v>
      </c>
      <c r="Q35" s="5">
        <v>4.8856666666666673</v>
      </c>
      <c r="R35" s="5">
        <f t="shared" si="4"/>
        <v>49.023528802218962</v>
      </c>
      <c r="S35" s="6">
        <v>0.71083333333333343</v>
      </c>
      <c r="T35" s="6">
        <v>76.142916666666665</v>
      </c>
      <c r="U35" s="5">
        <f t="shared" si="5"/>
        <v>3.4392083333333336</v>
      </c>
      <c r="V35" s="5"/>
    </row>
    <row r="36" spans="1:22" x14ac:dyDescent="0.25">
      <c r="A36" s="7">
        <v>26</v>
      </c>
      <c r="B36" s="5">
        <v>8606.5047500000019</v>
      </c>
      <c r="C36" s="5">
        <f t="shared" si="0"/>
        <v>37.875600775352261</v>
      </c>
      <c r="D36" s="5">
        <v>0.59848749999999995</v>
      </c>
      <c r="E36" s="5">
        <v>1.5583333333333338E-2</v>
      </c>
      <c r="F36" s="5">
        <f t="shared" si="1"/>
        <v>1.0596666666666671E-2</v>
      </c>
      <c r="G36" s="5">
        <f t="shared" si="2"/>
        <v>4.3633333333333354E-3</v>
      </c>
      <c r="H36" s="5">
        <f t="shared" si="3"/>
        <v>6.2333333333333349E-4</v>
      </c>
      <c r="I36" s="5">
        <v>0.30962499999999998</v>
      </c>
      <c r="J36" s="5">
        <v>2.8125000000000011E-2</v>
      </c>
      <c r="K36" s="5">
        <v>2.7791666666666676E-2</v>
      </c>
      <c r="L36" s="5">
        <v>6.7500000000000025E-3</v>
      </c>
      <c r="M36" s="5">
        <v>4.8333333333333353E-3</v>
      </c>
      <c r="N36" s="5">
        <v>3.2064583333333325</v>
      </c>
      <c r="O36" s="5">
        <v>91.348958333333314</v>
      </c>
      <c r="P36" s="5">
        <v>0.27737499999999998</v>
      </c>
      <c r="Q36" s="5">
        <v>4.7741249999999997</v>
      </c>
      <c r="R36" s="5">
        <f t="shared" si="4"/>
        <v>48.958937943286095</v>
      </c>
      <c r="S36" s="6">
        <v>0.70500000000000018</v>
      </c>
      <c r="T36" s="6">
        <v>77.724999999999994</v>
      </c>
      <c r="U36" s="5">
        <f t="shared" si="5"/>
        <v>3.4838333333333327</v>
      </c>
      <c r="V36" s="5"/>
    </row>
    <row r="37" spans="1:22" x14ac:dyDescent="0.25">
      <c r="A37" s="7">
        <v>27</v>
      </c>
      <c r="B37" s="5">
        <v>8607.755958333335</v>
      </c>
      <c r="C37" s="5">
        <f t="shared" si="0"/>
        <v>37.881107106748885</v>
      </c>
      <c r="D37" s="5">
        <v>0.59974291666666668</v>
      </c>
      <c r="E37" s="5">
        <v>1.5958333333333338E-2</v>
      </c>
      <c r="F37" s="5">
        <f t="shared" si="1"/>
        <v>1.0851666666666671E-2</v>
      </c>
      <c r="G37" s="5">
        <f t="shared" si="2"/>
        <v>4.4683333333333354E-3</v>
      </c>
      <c r="H37" s="5">
        <f t="shared" si="3"/>
        <v>6.3833333333333353E-4</v>
      </c>
      <c r="I37" s="5">
        <v>0.32550000000000001</v>
      </c>
      <c r="J37" s="5">
        <v>2.8500000000000015E-2</v>
      </c>
      <c r="K37" s="5">
        <v>2.8916666666666677E-2</v>
      </c>
      <c r="L37" s="5">
        <v>6.9583333333333346E-3</v>
      </c>
      <c r="M37" s="5">
        <v>5.2083333333333356E-3</v>
      </c>
      <c r="N37" s="5">
        <v>3.3484166666666666</v>
      </c>
      <c r="O37" s="5">
        <v>91.077416666666679</v>
      </c>
      <c r="P37" s="5">
        <v>0.26283333333333336</v>
      </c>
      <c r="Q37" s="5">
        <v>4.9000000000000004</v>
      </c>
      <c r="R37" s="5">
        <f t="shared" si="4"/>
        <v>48.914779421662523</v>
      </c>
      <c r="S37" s="6">
        <v>0.73285892605781555</v>
      </c>
      <c r="T37" s="6">
        <v>85.953186988830566</v>
      </c>
      <c r="U37" s="5">
        <f t="shared" si="5"/>
        <v>3.6112500000000001</v>
      </c>
      <c r="V37" s="5"/>
    </row>
    <row r="38" spans="1:22" x14ac:dyDescent="0.25">
      <c r="A38" s="7">
        <v>28</v>
      </c>
      <c r="B38" s="5">
        <v>8603.8075000000008</v>
      </c>
      <c r="C38" s="5">
        <f t="shared" si="0"/>
        <v>37.863730687882502</v>
      </c>
      <c r="D38" s="5">
        <v>0.59835708333333326</v>
      </c>
      <c r="E38" s="5">
        <v>1.5875000000000007E-2</v>
      </c>
      <c r="F38" s="5">
        <f t="shared" si="1"/>
        <v>1.0795000000000006E-2</v>
      </c>
      <c r="G38" s="5">
        <f t="shared" si="2"/>
        <v>4.4450000000000028E-3</v>
      </c>
      <c r="H38" s="5">
        <f t="shared" si="3"/>
        <v>6.3500000000000026E-4</v>
      </c>
      <c r="I38" s="5">
        <v>0.264625</v>
      </c>
      <c r="J38" s="5">
        <v>2.4625000000000008E-2</v>
      </c>
      <c r="K38" s="5">
        <v>2.2083333333333344E-2</v>
      </c>
      <c r="L38" s="5">
        <v>6.0416666666666683E-3</v>
      </c>
      <c r="M38" s="5">
        <v>4.4166666666666686E-3</v>
      </c>
      <c r="N38" s="5">
        <v>3.2417916666666664</v>
      </c>
      <c r="O38" s="5">
        <v>91.283583333333311</v>
      </c>
      <c r="P38" s="5">
        <v>0.25566666666666665</v>
      </c>
      <c r="Q38" s="5">
        <v>4.880958333333334</v>
      </c>
      <c r="R38" s="5">
        <f t="shared" si="4"/>
        <v>48.948927906227937</v>
      </c>
      <c r="S38" s="6">
        <v>0.6992928683757782</v>
      </c>
      <c r="T38" s="6">
        <v>85.496822675069168</v>
      </c>
      <c r="U38" s="5">
        <f t="shared" si="5"/>
        <v>3.4974583333333329</v>
      </c>
      <c r="V38" s="5"/>
    </row>
    <row r="39" spans="1:22" x14ac:dyDescent="0.25">
      <c r="A39" s="7">
        <v>29</v>
      </c>
      <c r="B39" s="5">
        <v>8588.3105416666676</v>
      </c>
      <c r="C39" s="5">
        <f t="shared" si="0"/>
        <v>37.79553150318263</v>
      </c>
      <c r="D39" s="5">
        <v>0.60045500000000007</v>
      </c>
      <c r="E39" s="5">
        <v>1.6041666666666673E-2</v>
      </c>
      <c r="F39" s="5">
        <f t="shared" si="1"/>
        <v>1.0908333333333338E-2</v>
      </c>
      <c r="G39" s="5">
        <f t="shared" si="2"/>
        <v>4.491666666666669E-3</v>
      </c>
      <c r="H39" s="5">
        <f t="shared" si="3"/>
        <v>6.416666666666669E-4</v>
      </c>
      <c r="I39" s="5">
        <v>0.2551666666666666</v>
      </c>
      <c r="J39" s="5">
        <v>2.208333333333334E-2</v>
      </c>
      <c r="K39" s="5">
        <v>2.0291666666666673E-2</v>
      </c>
      <c r="L39" s="5">
        <v>5.9166666666666699E-3</v>
      </c>
      <c r="M39" s="5">
        <v>4.0416666666666682E-3</v>
      </c>
      <c r="N39" s="5">
        <v>3.5272083333333328</v>
      </c>
      <c r="O39" s="5">
        <v>90.800958333333327</v>
      </c>
      <c r="P39" s="5">
        <v>0.26837500000000003</v>
      </c>
      <c r="Q39" s="5">
        <v>5.0797083333333335</v>
      </c>
      <c r="R39" s="5">
        <f t="shared" si="4"/>
        <v>48.775330882823141</v>
      </c>
      <c r="S39" s="6">
        <v>0.72726458311080933</v>
      </c>
      <c r="T39" s="6">
        <v>82.546589215596512</v>
      </c>
      <c r="U39" s="5">
        <f t="shared" si="5"/>
        <v>3.7955833333333331</v>
      </c>
      <c r="V39" s="5"/>
    </row>
    <row r="40" spans="1:22" x14ac:dyDescent="0.25">
      <c r="A40" s="7">
        <v>30</v>
      </c>
      <c r="B40" s="5">
        <v>8576.223</v>
      </c>
      <c r="C40" s="5">
        <f t="shared" si="0"/>
        <v>37.742336516853001</v>
      </c>
      <c r="D40" s="5">
        <v>0.60255000000000003</v>
      </c>
      <c r="E40" s="5">
        <v>2.1999999999999999E-2</v>
      </c>
      <c r="F40" s="5">
        <f t="shared" si="1"/>
        <v>1.4959999999999999E-2</v>
      </c>
      <c r="G40" s="5">
        <f t="shared" si="2"/>
        <v>6.1600000000000005E-3</v>
      </c>
      <c r="H40" s="5">
        <f t="shared" si="3"/>
        <v>8.7999999999999992E-4</v>
      </c>
      <c r="I40" s="5">
        <v>0.249</v>
      </c>
      <c r="J40" s="5">
        <v>2.1999999999999999E-2</v>
      </c>
      <c r="K40" s="5">
        <v>2.3E-2</v>
      </c>
      <c r="L40" s="5">
        <v>8.0000000000000002E-3</v>
      </c>
      <c r="M40" s="5">
        <v>6.0000000000000001E-3</v>
      </c>
      <c r="N40" s="5">
        <v>3.8039999999999998</v>
      </c>
      <c r="O40" s="5">
        <v>90.344999999999999</v>
      </c>
      <c r="P40" s="5">
        <v>0.27200000000000002</v>
      </c>
      <c r="Q40" s="5">
        <v>5.2539999999999996</v>
      </c>
      <c r="R40" s="5">
        <f t="shared" si="4"/>
        <v>48.621934860546538</v>
      </c>
      <c r="S40" s="6">
        <v>0.70653999999999995</v>
      </c>
      <c r="T40" s="6">
        <v>79.265479999999997</v>
      </c>
      <c r="U40" s="5">
        <f t="shared" si="5"/>
        <v>4.0759999999999996</v>
      </c>
      <c r="V40" s="5"/>
    </row>
    <row r="41" spans="1:22" x14ac:dyDescent="0.25">
      <c r="A41" s="7">
        <v>31</v>
      </c>
      <c r="B41" s="5">
        <v>8561.44</v>
      </c>
      <c r="C41" s="5">
        <f t="shared" si="0"/>
        <v>37.677279327840004</v>
      </c>
      <c r="D41" s="5">
        <v>0.60209000000000001</v>
      </c>
      <c r="E41" s="5">
        <v>1.2999999999999999E-2</v>
      </c>
      <c r="F41" s="5">
        <f t="shared" si="1"/>
        <v>8.8400000000000006E-3</v>
      </c>
      <c r="G41" s="5">
        <f t="shared" si="2"/>
        <v>3.64E-3</v>
      </c>
      <c r="H41" s="5">
        <f t="shared" si="3"/>
        <v>5.1999999999999995E-4</v>
      </c>
      <c r="I41" s="5">
        <v>0.22900000000000001</v>
      </c>
      <c r="J41" s="5">
        <v>1.9E-2</v>
      </c>
      <c r="K41" s="5">
        <v>1.6E-2</v>
      </c>
      <c r="L41" s="5">
        <v>5.0000000000000001E-3</v>
      </c>
      <c r="M41" s="5">
        <v>3.0000000000000001E-3</v>
      </c>
      <c r="N41" s="5">
        <v>3.87</v>
      </c>
      <c r="O41" s="5">
        <v>90.349000000000004</v>
      </c>
      <c r="P41" s="5">
        <v>0.26700000000000002</v>
      </c>
      <c r="Q41" s="5">
        <v>5.2290000000000001</v>
      </c>
      <c r="R41" s="5">
        <f t="shared" si="4"/>
        <v>48.556662453239618</v>
      </c>
      <c r="S41" s="6">
        <v>0.68166666666666675</v>
      </c>
      <c r="T41" s="6">
        <v>83.261666666666656</v>
      </c>
      <c r="U41" s="5">
        <f t="shared" si="5"/>
        <v>4.1370000000000005</v>
      </c>
      <c r="V41" s="5"/>
    </row>
    <row r="42" spans="1:22" x14ac:dyDescent="0.25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3"/>
      <c r="S42" s="2"/>
      <c r="T42" s="1"/>
      <c r="U42" s="1"/>
      <c r="V42" s="1"/>
    </row>
  </sheetData>
  <mergeCells count="9">
    <mergeCell ref="T9:T10"/>
    <mergeCell ref="U9:U10"/>
    <mergeCell ref="V9:V10"/>
    <mergeCell ref="K2:N2"/>
    <mergeCell ref="A4:H4"/>
    <mergeCell ref="N7:O7"/>
    <mergeCell ref="A9:A10"/>
    <mergeCell ref="R9:R10"/>
    <mergeCell ref="S9:S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Mayo 2012</vt:lpstr>
      <vt:lpstr>'Mayo 2012'!Área_de_impresión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Luna Sabas</dc:creator>
  <cp:lastModifiedBy>Veronica Luna Sabas</cp:lastModifiedBy>
  <cp:lastPrinted>2015-06-10T18:08:05Z</cp:lastPrinted>
  <dcterms:created xsi:type="dcterms:W3CDTF">2014-06-09T18:42:46Z</dcterms:created>
  <dcterms:modified xsi:type="dcterms:W3CDTF">2015-06-10T18:08:11Z</dcterms:modified>
</cp:coreProperties>
</file>