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06-2012\"/>
    </mc:Choice>
  </mc:AlternateContent>
  <bookViews>
    <workbookView xWindow="0" yWindow="0" windowWidth="20490" windowHeight="7755"/>
  </bookViews>
  <sheets>
    <sheet name="Junio 2012" sheetId="1" r:id="rId1"/>
  </sheets>
  <definedNames>
    <definedName name="_xlnm.Print_Area" localSheetId="0">'Junio 2012'!$A$1:$W$45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11" i="1"/>
  <c r="H11" i="1"/>
  <c r="R11" i="1"/>
  <c r="U11" i="1"/>
  <c r="C12" i="1"/>
  <c r="F12" i="1"/>
  <c r="G12" i="1"/>
  <c r="H12" i="1"/>
  <c r="R12" i="1"/>
  <c r="U12" i="1"/>
  <c r="C13" i="1"/>
  <c r="F13" i="1"/>
  <c r="G13" i="1"/>
  <c r="H13" i="1"/>
  <c r="R13" i="1"/>
  <c r="U13" i="1"/>
  <c r="C14" i="1"/>
  <c r="F14" i="1"/>
  <c r="G14" i="1"/>
  <c r="H14" i="1"/>
  <c r="R14" i="1"/>
  <c r="U14" i="1"/>
  <c r="C15" i="1"/>
  <c r="F15" i="1"/>
  <c r="G15" i="1"/>
  <c r="H15" i="1"/>
  <c r="R15" i="1"/>
  <c r="U15" i="1"/>
  <c r="C16" i="1"/>
  <c r="F16" i="1"/>
  <c r="G16" i="1"/>
  <c r="H16" i="1"/>
  <c r="R16" i="1"/>
  <c r="U16" i="1"/>
  <c r="C17" i="1"/>
  <c r="F17" i="1"/>
  <c r="G17" i="1"/>
  <c r="H17" i="1"/>
  <c r="R17" i="1"/>
  <c r="U17" i="1"/>
  <c r="C18" i="1"/>
  <c r="F18" i="1"/>
  <c r="G18" i="1"/>
  <c r="H18" i="1"/>
  <c r="R18" i="1"/>
  <c r="U18" i="1"/>
  <c r="C19" i="1"/>
  <c r="F19" i="1"/>
  <c r="G19" i="1"/>
  <c r="H19" i="1"/>
  <c r="R19" i="1"/>
  <c r="U19" i="1"/>
  <c r="C20" i="1"/>
  <c r="F20" i="1"/>
  <c r="G20" i="1"/>
  <c r="H20" i="1"/>
  <c r="R20" i="1"/>
  <c r="U20" i="1"/>
  <c r="C21" i="1"/>
  <c r="F21" i="1"/>
  <c r="G21" i="1"/>
  <c r="H21" i="1"/>
  <c r="R21" i="1"/>
  <c r="U21" i="1"/>
  <c r="C22" i="1"/>
  <c r="F22" i="1"/>
  <c r="G22" i="1"/>
  <c r="H22" i="1"/>
  <c r="R22" i="1"/>
  <c r="U22" i="1"/>
  <c r="C23" i="1"/>
  <c r="F23" i="1"/>
  <c r="G23" i="1"/>
  <c r="H23" i="1"/>
  <c r="R23" i="1"/>
  <c r="U23" i="1"/>
  <c r="C24" i="1"/>
  <c r="F24" i="1"/>
  <c r="G24" i="1"/>
  <c r="H24" i="1"/>
  <c r="R24" i="1"/>
  <c r="U24" i="1"/>
  <c r="C25" i="1"/>
  <c r="F25" i="1"/>
  <c r="G25" i="1"/>
  <c r="H25" i="1"/>
  <c r="R25" i="1"/>
  <c r="U25" i="1"/>
  <c r="C26" i="1"/>
  <c r="F26" i="1"/>
  <c r="G26" i="1"/>
  <c r="H26" i="1"/>
  <c r="R26" i="1"/>
  <c r="U26" i="1"/>
  <c r="C27" i="1"/>
  <c r="F27" i="1"/>
  <c r="G27" i="1"/>
  <c r="H27" i="1"/>
  <c r="R27" i="1"/>
  <c r="U27" i="1"/>
  <c r="C28" i="1"/>
  <c r="F28" i="1"/>
  <c r="G28" i="1"/>
  <c r="H28" i="1"/>
  <c r="R28" i="1"/>
  <c r="U28" i="1"/>
  <c r="C29" i="1"/>
  <c r="F29" i="1"/>
  <c r="G29" i="1"/>
  <c r="H29" i="1"/>
  <c r="R29" i="1"/>
  <c r="U29" i="1"/>
  <c r="C30" i="1"/>
  <c r="F30" i="1"/>
  <c r="G30" i="1"/>
  <c r="H30" i="1"/>
  <c r="R30" i="1"/>
  <c r="U30" i="1"/>
  <c r="C31" i="1"/>
  <c r="F31" i="1"/>
  <c r="G31" i="1"/>
  <c r="H31" i="1"/>
  <c r="R31" i="1"/>
  <c r="U31" i="1"/>
  <c r="C32" i="1"/>
  <c r="F32" i="1"/>
  <c r="G32" i="1"/>
  <c r="H32" i="1"/>
  <c r="R32" i="1"/>
  <c r="U32" i="1"/>
  <c r="C33" i="1"/>
  <c r="F33" i="1"/>
  <c r="G33" i="1"/>
  <c r="H33" i="1"/>
  <c r="R33" i="1"/>
  <c r="U33" i="1"/>
  <c r="C34" i="1"/>
  <c r="F34" i="1"/>
  <c r="G34" i="1"/>
  <c r="H34" i="1"/>
  <c r="R34" i="1"/>
  <c r="U34" i="1"/>
  <c r="C35" i="1"/>
  <c r="F35" i="1"/>
  <c r="G35" i="1"/>
  <c r="H35" i="1"/>
  <c r="R35" i="1"/>
  <c r="U35" i="1"/>
  <c r="C36" i="1"/>
  <c r="F36" i="1"/>
  <c r="G36" i="1"/>
  <c r="H36" i="1"/>
  <c r="R36" i="1"/>
  <c r="U36" i="1"/>
  <c r="C37" i="1"/>
  <c r="F37" i="1"/>
  <c r="G37" i="1"/>
  <c r="H37" i="1"/>
  <c r="R37" i="1"/>
  <c r="U37" i="1"/>
  <c r="C38" i="1"/>
  <c r="F38" i="1"/>
  <c r="G38" i="1"/>
  <c r="H38" i="1"/>
  <c r="R38" i="1"/>
  <c r="U38" i="1"/>
  <c r="C39" i="1"/>
  <c r="F39" i="1"/>
  <c r="G39" i="1"/>
  <c r="H39" i="1"/>
  <c r="R39" i="1"/>
  <c r="U39" i="1"/>
  <c r="C40" i="1"/>
  <c r="F40" i="1"/>
  <c r="G40" i="1"/>
  <c r="H40" i="1"/>
  <c r="R40" i="1"/>
  <c r="U40" i="1"/>
  <c r="C41" i="1"/>
  <c r="F41" i="1"/>
  <c r="G41" i="1"/>
  <c r="H41" i="1"/>
  <c r="R41" i="1"/>
  <c r="U41" i="1"/>
</calcChain>
</file>

<file path=xl/sharedStrings.xml><?xml version="1.0" encoding="utf-8"?>
<sst xmlns="http://schemas.openxmlformats.org/spreadsheetml/2006/main" count="33" uniqueCount="33">
  <si>
    <t>ETANO</t>
  </si>
  <si>
    <t>CO2</t>
  </si>
  <si>
    <t>METANO</t>
  </si>
  <si>
    <t>N2</t>
  </si>
  <si>
    <t>N-PENTANO</t>
  </si>
  <si>
    <t>I-PENTANO</t>
  </si>
  <si>
    <t>N-BUTANO</t>
  </si>
  <si>
    <t>I-BUTANO</t>
  </si>
  <si>
    <t>PROPANO+</t>
  </si>
  <si>
    <t>C8 (4 %)</t>
  </si>
  <si>
    <t>C7 (28%)</t>
  </si>
  <si>
    <t>C6 (68%)</t>
  </si>
  <si>
    <t>C6 +</t>
  </si>
  <si>
    <t>MJ/m3</t>
  </si>
  <si>
    <t>kcal/m3</t>
  </si>
  <si>
    <t>Temperatura de Rocio de Hidrocarburos K</t>
  </si>
  <si>
    <t>N2+ CO2 (%)*</t>
  </si>
  <si>
    <t>H2O mg/m3</t>
  </si>
  <si>
    <t>H2S mg/m3</t>
  </si>
  <si>
    <t>Indice de Wobbe  @ 101.325 KPa y 288.15 K</t>
  </si>
  <si>
    <t>COMPOSICION    %  MOL = % VOLUMEN</t>
  </si>
  <si>
    <t>GRAVEDAD ESPECIFICA</t>
  </si>
  <si>
    <t>PODER CALORIFICO @ 101.325 KPa y 288.15 K</t>
  </si>
  <si>
    <t>PODER CALORIFICO @ 98.0665 KPa y 293.15 K</t>
  </si>
  <si>
    <t>DIA</t>
  </si>
  <si>
    <t xml:space="preserve">DE: </t>
  </si>
  <si>
    <t>JUNIO</t>
  </si>
  <si>
    <t xml:space="preserve">MES : </t>
  </si>
  <si>
    <t>PALMILLAS</t>
  </si>
  <si>
    <t>PUNTO DE MEDICION  :    TOLUCA</t>
  </si>
  <si>
    <t>ESTUDIO ESTADÍSTICO DE CALIDAD DE GAS</t>
  </si>
  <si>
    <t xml:space="preserve">   Tejas  Gas de Toluca</t>
  </si>
  <si>
    <t>Gasoducto Palmillas -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</si>
</sst>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4" x14ac:knownFonts="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color indexed="5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Georgia"/>
      <family val="1"/>
    </font>
    <font>
      <b/>
      <i/>
      <sz val="7"/>
      <name val="Arial"/>
      <family val="2"/>
    </font>
    <font>
      <b/>
      <sz val="14"/>
      <name val="Arial"/>
      <family val="2"/>
    </font>
    <font>
      <b/>
      <sz val="14"/>
      <name val="Georgia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12"/>
      <color indexed="9"/>
      <name val="Monotype Corsiva"/>
      <family val="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1866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zoomScale="60" zoomScaleNormal="70" workbookViewId="0">
      <selection activeCell="A9" sqref="A9:A10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26"/>
      <c r="I2" s="26"/>
      <c r="J2" s="26"/>
      <c r="K2" s="34" t="s">
        <v>32</v>
      </c>
      <c r="L2" s="34"/>
      <c r="M2" s="34"/>
      <c r="N2" s="34"/>
      <c r="O2" s="26"/>
      <c r="P2" s="22"/>
      <c r="Q2" s="22"/>
    </row>
    <row r="3" spans="1:22" ht="15.75" thickBot="1" x14ac:dyDescent="0.3">
      <c r="H3" s="26"/>
      <c r="I3" s="26"/>
      <c r="J3" s="26"/>
      <c r="K3" s="26"/>
      <c r="L3" s="26"/>
      <c r="M3" s="26"/>
      <c r="N3" s="22"/>
      <c r="O3" s="26"/>
      <c r="P3" s="22"/>
      <c r="Q3" s="22"/>
    </row>
    <row r="4" spans="1:22" ht="27" thickTop="1" x14ac:dyDescent="0.4">
      <c r="A4" s="35" t="s">
        <v>31</v>
      </c>
      <c r="B4" s="36"/>
      <c r="C4" s="36"/>
      <c r="D4" s="36"/>
      <c r="E4" s="36"/>
      <c r="F4" s="36"/>
      <c r="G4" s="36"/>
      <c r="H4" s="37"/>
      <c r="I4" s="26"/>
      <c r="J4" s="28" t="s">
        <v>30</v>
      </c>
      <c r="K4" s="28"/>
      <c r="L4" s="28"/>
      <c r="M4" s="28"/>
      <c r="N4" s="28"/>
      <c r="O4" s="28"/>
      <c r="P4" s="28"/>
      <c r="Q4" s="28"/>
      <c r="S4" s="4"/>
    </row>
    <row r="5" spans="1:22" x14ac:dyDescent="0.25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  <c r="S5" s="4"/>
    </row>
    <row r="6" spans="1:22" ht="15.75" x14ac:dyDescent="0.25">
      <c r="A6" s="27"/>
      <c r="B6" s="22"/>
      <c r="C6" s="22"/>
      <c r="D6" s="22"/>
      <c r="E6" s="22"/>
      <c r="F6" s="22"/>
      <c r="G6" s="22"/>
      <c r="H6" s="22"/>
      <c r="I6" s="22"/>
      <c r="J6" s="22"/>
      <c r="K6" s="26" t="s">
        <v>29</v>
      </c>
      <c r="L6" s="25" t="s">
        <v>28</v>
      </c>
      <c r="M6" s="22"/>
      <c r="O6" s="22"/>
      <c r="P6" s="22"/>
    </row>
    <row r="7" spans="1:22" ht="18" x14ac:dyDescent="0.25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0" t="s">
        <v>27</v>
      </c>
      <c r="N7" s="38" t="s">
        <v>26</v>
      </c>
      <c r="O7" s="38"/>
      <c r="P7" s="20" t="s">
        <v>25</v>
      </c>
      <c r="Q7" s="24">
        <v>2012</v>
      </c>
    </row>
    <row r="8" spans="1:22" ht="18.75" thickBot="1" x14ac:dyDescent="0.3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0"/>
      <c r="N8" s="21"/>
      <c r="O8" s="21"/>
      <c r="P8" s="20"/>
    </row>
    <row r="9" spans="1:22" ht="45.75" customHeight="1" thickBot="1" x14ac:dyDescent="0.3">
      <c r="A9" s="39" t="s">
        <v>24</v>
      </c>
      <c r="B9" s="19" t="s">
        <v>23</v>
      </c>
      <c r="C9" s="19" t="s">
        <v>22</v>
      </c>
      <c r="D9" s="18" t="s">
        <v>21</v>
      </c>
      <c r="E9" s="17"/>
      <c r="F9" s="17"/>
      <c r="G9" s="17"/>
      <c r="H9" s="16" t="s">
        <v>20</v>
      </c>
      <c r="I9" s="16"/>
      <c r="J9" s="16"/>
      <c r="K9" s="16"/>
      <c r="L9" s="16"/>
      <c r="M9" s="16"/>
      <c r="N9" s="16"/>
      <c r="O9" s="16"/>
      <c r="P9" s="16"/>
      <c r="Q9" s="16"/>
      <c r="R9" s="41" t="s">
        <v>19</v>
      </c>
      <c r="S9" s="29" t="s">
        <v>18</v>
      </c>
      <c r="T9" s="29" t="s">
        <v>17</v>
      </c>
      <c r="U9" s="31" t="s">
        <v>16</v>
      </c>
      <c r="V9" s="32" t="s">
        <v>15</v>
      </c>
    </row>
    <row r="10" spans="1:22" ht="18" customHeight="1" thickBot="1" x14ac:dyDescent="0.3">
      <c r="A10" s="40"/>
      <c r="B10" s="15" t="s">
        <v>14</v>
      </c>
      <c r="C10" s="13" t="s">
        <v>13</v>
      </c>
      <c r="D10" s="14"/>
      <c r="E10" s="12" t="s">
        <v>12</v>
      </c>
      <c r="F10" s="13" t="s">
        <v>11</v>
      </c>
      <c r="G10" s="13" t="s">
        <v>10</v>
      </c>
      <c r="H10" s="12" t="s">
        <v>9</v>
      </c>
      <c r="I10" s="10" t="s">
        <v>8</v>
      </c>
      <c r="J10" s="10" t="s">
        <v>7</v>
      </c>
      <c r="K10" s="10" t="s">
        <v>6</v>
      </c>
      <c r="L10" s="10" t="s">
        <v>5</v>
      </c>
      <c r="M10" s="10" t="s">
        <v>4</v>
      </c>
      <c r="N10" s="11" t="s">
        <v>3</v>
      </c>
      <c r="O10" s="10" t="s">
        <v>2</v>
      </c>
      <c r="P10" s="10" t="s">
        <v>1</v>
      </c>
      <c r="Q10" s="9" t="s">
        <v>0</v>
      </c>
      <c r="R10" s="42"/>
      <c r="S10" s="30"/>
      <c r="T10" s="30"/>
      <c r="U10" s="31"/>
      <c r="V10" s="33"/>
    </row>
    <row r="11" spans="1:22" x14ac:dyDescent="0.25">
      <c r="A11" s="7">
        <v>1</v>
      </c>
      <c r="B11" s="5">
        <v>8640.8311250000006</v>
      </c>
      <c r="C11" s="5">
        <f t="shared" ref="C11:C41" si="0">B11*0.004400811</f>
        <v>38.026664664042379</v>
      </c>
      <c r="D11" s="5">
        <v>0.60167291666666667</v>
      </c>
      <c r="E11" s="5">
        <v>1.5458333333333338E-2</v>
      </c>
      <c r="F11" s="5">
        <f t="shared" ref="F11:F41" si="1">E11*0.68</f>
        <v>1.0511666666666671E-2</v>
      </c>
      <c r="G11" s="5">
        <f t="shared" ref="G11:G41" si="2">E11*0.28</f>
        <v>4.3283333333333351E-3</v>
      </c>
      <c r="H11" s="5">
        <f t="shared" ref="H11:H41" si="3">E11*0.04</f>
        <v>6.1833333333333347E-4</v>
      </c>
      <c r="I11" s="5">
        <v>0.30524999999999997</v>
      </c>
      <c r="J11" s="5">
        <v>2.7458333333333348E-2</v>
      </c>
      <c r="K11" s="5">
        <v>2.4125000000000008E-2</v>
      </c>
      <c r="L11" s="5">
        <v>6.0000000000000019E-3</v>
      </c>
      <c r="M11" s="5">
        <v>4.2083333333333348E-3</v>
      </c>
      <c r="N11" s="5">
        <v>3.2376249999999995</v>
      </c>
      <c r="O11" s="5">
        <v>90.664750000000012</v>
      </c>
      <c r="P11" s="5">
        <v>0.26904166666666668</v>
      </c>
      <c r="Q11" s="5">
        <v>5.4460000000000015</v>
      </c>
      <c r="R11" s="5">
        <f t="shared" ref="R11:R41" si="4">C11/SQRT(D11)</f>
        <v>49.02391645233395</v>
      </c>
      <c r="S11" s="6">
        <v>0.69916666666666671</v>
      </c>
      <c r="T11" s="6">
        <v>78.469166666666652</v>
      </c>
      <c r="U11" s="5">
        <f t="shared" ref="U11:U41" si="5">+N11+P11</f>
        <v>3.5066666666666664</v>
      </c>
      <c r="V11" s="5"/>
    </row>
    <row r="12" spans="1:22" x14ac:dyDescent="0.25">
      <c r="A12" s="7">
        <v>2</v>
      </c>
      <c r="B12" s="5">
        <v>8653.2292083333323</v>
      </c>
      <c r="C12" s="5">
        <f t="shared" si="0"/>
        <v>38.081226285554621</v>
      </c>
      <c r="D12" s="5">
        <v>0.60134166666666666</v>
      </c>
      <c r="E12" s="5">
        <v>1.5416666666666674E-2</v>
      </c>
      <c r="F12" s="5">
        <f t="shared" si="1"/>
        <v>1.0483333333333339E-2</v>
      </c>
      <c r="G12" s="5">
        <f t="shared" si="2"/>
        <v>4.3166666666666692E-3</v>
      </c>
      <c r="H12" s="5">
        <f t="shared" si="3"/>
        <v>6.1666666666666695E-4</v>
      </c>
      <c r="I12" s="5">
        <v>0.3831666666666666</v>
      </c>
      <c r="J12" s="5">
        <v>3.554166666666668E-2</v>
      </c>
      <c r="K12" s="5">
        <v>3.8875000000000014E-2</v>
      </c>
      <c r="L12" s="5">
        <v>7.9166666666666691E-3</v>
      </c>
      <c r="M12" s="5">
        <v>5.9166666666666699E-3</v>
      </c>
      <c r="N12" s="5">
        <v>3.1265833333333339</v>
      </c>
      <c r="O12" s="5">
        <v>90.877125000000021</v>
      </c>
      <c r="P12" s="5">
        <v>0.26237500000000008</v>
      </c>
      <c r="Q12" s="5">
        <v>5.2468749999999984</v>
      </c>
      <c r="R12" s="5">
        <f t="shared" si="4"/>
        <v>49.107777171890689</v>
      </c>
      <c r="S12" s="6">
        <v>0.7400000000000001</v>
      </c>
      <c r="T12" s="6">
        <v>77.827083333333334</v>
      </c>
      <c r="U12" s="5">
        <f t="shared" si="5"/>
        <v>3.388958333333334</v>
      </c>
      <c r="V12" s="5"/>
    </row>
    <row r="13" spans="1:22" x14ac:dyDescent="0.25">
      <c r="A13" s="7">
        <v>3</v>
      </c>
      <c r="B13" s="5">
        <v>8698.8448333333326</v>
      </c>
      <c r="C13" s="5">
        <f t="shared" si="0"/>
        <v>38.281972029826498</v>
      </c>
      <c r="D13" s="5">
        <v>0.60509916666666674</v>
      </c>
      <c r="E13" s="5">
        <v>1.4333333333333342E-2</v>
      </c>
      <c r="F13" s="5">
        <f t="shared" si="1"/>
        <v>9.7466666666666726E-3</v>
      </c>
      <c r="G13" s="5">
        <f t="shared" si="2"/>
        <v>4.0133333333333358E-3</v>
      </c>
      <c r="H13" s="5">
        <f t="shared" si="3"/>
        <v>5.7333333333333368E-4</v>
      </c>
      <c r="I13" s="5">
        <v>0.57841666666666658</v>
      </c>
      <c r="J13" s="5">
        <v>4.6458333333333351E-2</v>
      </c>
      <c r="K13" s="5">
        <v>5.8541666666666679E-2</v>
      </c>
      <c r="L13" s="5">
        <v>9.7500000000000035E-3</v>
      </c>
      <c r="M13" s="5">
        <v>7.791666666666669E-3</v>
      </c>
      <c r="N13" s="5">
        <v>3.2293333333333329</v>
      </c>
      <c r="O13" s="5">
        <v>90.320666666666682</v>
      </c>
      <c r="P13" s="5">
        <v>0.2294583333333334</v>
      </c>
      <c r="Q13" s="5">
        <v>5.5052916666666647</v>
      </c>
      <c r="R13" s="5">
        <f t="shared" si="4"/>
        <v>49.2131341655884</v>
      </c>
      <c r="S13" s="6">
        <v>0.7166666666666669</v>
      </c>
      <c r="T13" s="6">
        <v>58.72791666666668</v>
      </c>
      <c r="U13" s="5">
        <f t="shared" si="5"/>
        <v>3.4587916666666665</v>
      </c>
      <c r="V13" s="5"/>
    </row>
    <row r="14" spans="1:22" x14ac:dyDescent="0.25">
      <c r="A14" s="7">
        <v>4</v>
      </c>
      <c r="B14" s="5">
        <v>8694.2764583333319</v>
      </c>
      <c r="C14" s="5">
        <f t="shared" si="0"/>
        <v>38.261867474874371</v>
      </c>
      <c r="D14" s="5">
        <v>0.60589666666666664</v>
      </c>
      <c r="E14" s="5">
        <v>1.3333333333333338E-2</v>
      </c>
      <c r="F14" s="5">
        <f t="shared" si="1"/>
        <v>9.0666666666666708E-3</v>
      </c>
      <c r="G14" s="5">
        <f t="shared" si="2"/>
        <v>3.733333333333335E-3</v>
      </c>
      <c r="H14" s="5">
        <f t="shared" si="3"/>
        <v>5.3333333333333347E-4</v>
      </c>
      <c r="I14" s="5">
        <v>0.49333333333333335</v>
      </c>
      <c r="J14" s="5">
        <v>3.7875000000000013E-2</v>
      </c>
      <c r="K14" s="5">
        <v>4.1791666666666678E-2</v>
      </c>
      <c r="L14" s="5">
        <v>7.5000000000000023E-3</v>
      </c>
      <c r="M14" s="5">
        <v>5.5416666666666678E-3</v>
      </c>
      <c r="N14" s="5">
        <v>3.3379999999999996</v>
      </c>
      <c r="O14" s="5">
        <v>89.978166666666695</v>
      </c>
      <c r="P14" s="5">
        <v>0.22199999999999998</v>
      </c>
      <c r="Q14" s="5">
        <v>5.8627916666666664</v>
      </c>
      <c r="R14" s="5">
        <f t="shared" si="4"/>
        <v>49.154907311741738</v>
      </c>
      <c r="S14" s="6">
        <v>0.71666666666666679</v>
      </c>
      <c r="T14" s="6">
        <v>42.686250000000001</v>
      </c>
      <c r="U14" s="5">
        <f t="shared" si="5"/>
        <v>3.5599999999999996</v>
      </c>
      <c r="V14" s="5"/>
    </row>
    <row r="15" spans="1:22" x14ac:dyDescent="0.25">
      <c r="A15" s="7">
        <v>5</v>
      </c>
      <c r="B15" s="5">
        <v>8644.0150833333337</v>
      </c>
      <c r="C15" s="5">
        <f t="shared" si="0"/>
        <v>38.040676662899251</v>
      </c>
      <c r="D15" s="5">
        <v>0.60337333333333332</v>
      </c>
      <c r="E15" s="5">
        <v>1.2750000000000006E-2</v>
      </c>
      <c r="F15" s="5">
        <f t="shared" si="1"/>
        <v>8.6700000000000041E-3</v>
      </c>
      <c r="G15" s="5">
        <f t="shared" si="2"/>
        <v>3.570000000000002E-3</v>
      </c>
      <c r="H15" s="5">
        <f t="shared" si="3"/>
        <v>5.1000000000000025E-4</v>
      </c>
      <c r="I15" s="5">
        <v>0.33937499999999998</v>
      </c>
      <c r="J15" s="5">
        <v>2.4541666666666673E-2</v>
      </c>
      <c r="K15" s="5">
        <v>2.2000000000000006E-2</v>
      </c>
      <c r="L15" s="5">
        <v>5.1250000000000019E-3</v>
      </c>
      <c r="M15" s="5">
        <v>3.5416666666666687E-3</v>
      </c>
      <c r="N15" s="5">
        <v>3.3838333333333335</v>
      </c>
      <c r="O15" s="5">
        <v>90.29316666666665</v>
      </c>
      <c r="P15" s="5">
        <v>0.26304166666666667</v>
      </c>
      <c r="Q15" s="5">
        <v>5.6525833333333333</v>
      </c>
      <c r="R15" s="5">
        <f t="shared" si="4"/>
        <v>48.972827297058046</v>
      </c>
      <c r="S15" s="6">
        <v>0.69333333333333347</v>
      </c>
      <c r="T15" s="6">
        <v>32.457083333333337</v>
      </c>
      <c r="U15" s="5">
        <f t="shared" si="5"/>
        <v>3.6468750000000001</v>
      </c>
      <c r="V15" s="5"/>
    </row>
    <row r="16" spans="1:22" x14ac:dyDescent="0.25">
      <c r="A16" s="7">
        <v>6</v>
      </c>
      <c r="B16" s="5">
        <v>8669.3404166666696</v>
      </c>
      <c r="C16" s="5">
        <f t="shared" si="0"/>
        <v>38.152128668411265</v>
      </c>
      <c r="D16" s="5">
        <v>0.60400749999999992</v>
      </c>
      <c r="E16" s="5">
        <v>1.3791666666666674E-2</v>
      </c>
      <c r="F16" s="5">
        <f t="shared" si="1"/>
        <v>9.3783333333333392E-3</v>
      </c>
      <c r="G16" s="5">
        <f t="shared" si="2"/>
        <v>3.8616666666666691E-3</v>
      </c>
      <c r="H16" s="5">
        <f t="shared" si="3"/>
        <v>5.5166666666666699E-4</v>
      </c>
      <c r="I16" s="5">
        <v>0.43029166666666657</v>
      </c>
      <c r="J16" s="5">
        <v>3.4416666666666679E-2</v>
      </c>
      <c r="K16" s="5">
        <v>3.9000000000000014E-2</v>
      </c>
      <c r="L16" s="5">
        <v>7.3750000000000031E-3</v>
      </c>
      <c r="M16" s="5">
        <v>5.1250000000000019E-3</v>
      </c>
      <c r="N16" s="5">
        <v>3.2597083333333341</v>
      </c>
      <c r="O16" s="5">
        <v>90.346375000000023</v>
      </c>
      <c r="P16" s="5">
        <v>0.26554166666666673</v>
      </c>
      <c r="Q16" s="5">
        <v>5.5982500000000002</v>
      </c>
      <c r="R16" s="5">
        <f t="shared" si="4"/>
        <v>49.090517283394462</v>
      </c>
      <c r="S16" s="6">
        <v>0.73845326900482178</v>
      </c>
      <c r="T16" s="6">
        <v>32.03768308957418</v>
      </c>
      <c r="U16" s="5">
        <f t="shared" si="5"/>
        <v>3.5252500000000007</v>
      </c>
      <c r="V16" s="5"/>
    </row>
    <row r="17" spans="1:22" x14ac:dyDescent="0.25">
      <c r="A17" s="7">
        <v>7</v>
      </c>
      <c r="B17" s="5">
        <v>8669.2001250000012</v>
      </c>
      <c r="C17" s="5">
        <f t="shared" si="0"/>
        <v>38.151511271301381</v>
      </c>
      <c r="D17" s="5">
        <v>0.60358124999999996</v>
      </c>
      <c r="E17" s="5">
        <v>1.4708333333333337E-2</v>
      </c>
      <c r="F17" s="5">
        <f t="shared" si="1"/>
        <v>1.0001666666666669E-2</v>
      </c>
      <c r="G17" s="5">
        <f t="shared" si="2"/>
        <v>4.118333333333335E-3</v>
      </c>
      <c r="H17" s="5">
        <f t="shared" si="3"/>
        <v>5.883333333333335E-4</v>
      </c>
      <c r="I17" s="5">
        <v>0.40816666666666673</v>
      </c>
      <c r="J17" s="5">
        <v>2.7166666666666676E-2</v>
      </c>
      <c r="K17" s="5">
        <v>2.5166666666666674E-2</v>
      </c>
      <c r="L17" s="5">
        <v>5.7083333333333361E-3</v>
      </c>
      <c r="M17" s="5">
        <v>4.1250000000000019E-3</v>
      </c>
      <c r="N17" s="5">
        <v>3.2874583333333334</v>
      </c>
      <c r="O17" s="5">
        <v>90.322249999999983</v>
      </c>
      <c r="P17" s="5">
        <v>0.22575000000000001</v>
      </c>
      <c r="Q17" s="5">
        <v>5.6793333333333322</v>
      </c>
      <c r="R17" s="5">
        <f t="shared" si="4"/>
        <v>49.107053435161852</v>
      </c>
      <c r="S17" s="6">
        <v>0.744047611951828</v>
      </c>
      <c r="T17" s="6">
        <v>61.595326264699302</v>
      </c>
      <c r="U17" s="5">
        <f t="shared" si="5"/>
        <v>3.5132083333333335</v>
      </c>
      <c r="V17" s="5"/>
    </row>
    <row r="18" spans="1:22" x14ac:dyDescent="0.25">
      <c r="A18" s="7">
        <v>8</v>
      </c>
      <c r="B18" s="5">
        <v>8595.8778750000001</v>
      </c>
      <c r="C18" s="5">
        <f t="shared" si="0"/>
        <v>37.828833906956625</v>
      </c>
      <c r="D18" s="5">
        <v>0.60316708333333346</v>
      </c>
      <c r="E18" s="5">
        <v>1.4833333333333339E-2</v>
      </c>
      <c r="F18" s="5">
        <f t="shared" si="1"/>
        <v>1.0086666666666671E-2</v>
      </c>
      <c r="G18" s="5">
        <f t="shared" si="2"/>
        <v>4.1533333333333353E-3</v>
      </c>
      <c r="H18" s="5">
        <f t="shared" si="3"/>
        <v>5.9333333333333362E-4</v>
      </c>
      <c r="I18" s="5">
        <v>0.34050000000000002</v>
      </c>
      <c r="J18" s="5">
        <v>2.5041666666666681E-2</v>
      </c>
      <c r="K18" s="5">
        <v>2.1875000000000006E-2</v>
      </c>
      <c r="L18" s="5">
        <v>5.5416666666666696E-3</v>
      </c>
      <c r="M18" s="5">
        <v>3.7916666666666684E-3</v>
      </c>
      <c r="N18" s="5">
        <v>3.6943333333333332</v>
      </c>
      <c r="O18" s="5">
        <v>90.303041666666672</v>
      </c>
      <c r="P18" s="5">
        <v>0.26504166666666668</v>
      </c>
      <c r="Q18" s="5">
        <v>5.3260833333333339</v>
      </c>
      <c r="R18" s="5">
        <f t="shared" si="4"/>
        <v>48.70843072142835</v>
      </c>
      <c r="S18" s="6">
        <v>0.72726458311080933</v>
      </c>
      <c r="T18" s="6">
        <v>70.41836818059285</v>
      </c>
      <c r="U18" s="5">
        <f t="shared" si="5"/>
        <v>3.9593750000000001</v>
      </c>
      <c r="V18" s="5"/>
    </row>
    <row r="19" spans="1:22" x14ac:dyDescent="0.25">
      <c r="A19" s="7">
        <v>9</v>
      </c>
      <c r="B19" s="5">
        <v>8630.0262083333346</v>
      </c>
      <c r="C19" s="5">
        <f t="shared" si="0"/>
        <v>37.979114267921631</v>
      </c>
      <c r="D19" s="5">
        <v>0.60330249999999996</v>
      </c>
      <c r="E19" s="5">
        <v>1.4333333333333337E-2</v>
      </c>
      <c r="F19" s="5">
        <f t="shared" si="1"/>
        <v>9.7466666666666691E-3</v>
      </c>
      <c r="G19" s="5">
        <f t="shared" si="2"/>
        <v>4.0133333333333349E-3</v>
      </c>
      <c r="H19" s="5">
        <f t="shared" si="3"/>
        <v>5.7333333333333346E-4</v>
      </c>
      <c r="I19" s="5">
        <v>0.41279166666666672</v>
      </c>
      <c r="J19" s="5">
        <v>3.6458333333333343E-2</v>
      </c>
      <c r="K19" s="5">
        <v>3.1166666666666679E-2</v>
      </c>
      <c r="L19" s="5">
        <v>5.458333333333335E-3</v>
      </c>
      <c r="M19" s="5">
        <v>3.8750000000000013E-3</v>
      </c>
      <c r="N19" s="5">
        <v>3.4392083333333319</v>
      </c>
      <c r="O19" s="5">
        <v>90.444000000000003</v>
      </c>
      <c r="P19" s="5">
        <v>0.28179166666666661</v>
      </c>
      <c r="Q19" s="5">
        <v>5.3304583333333335</v>
      </c>
      <c r="R19" s="5">
        <f t="shared" si="4"/>
        <v>48.896443263286876</v>
      </c>
      <c r="S19" s="6">
        <v>0.70488721132278442</v>
      </c>
      <c r="T19" s="8">
        <v>65.504385789235428</v>
      </c>
      <c r="U19" s="5">
        <f t="shared" si="5"/>
        <v>3.7209999999999983</v>
      </c>
      <c r="V19" s="5"/>
    </row>
    <row r="20" spans="1:22" x14ac:dyDescent="0.25">
      <c r="A20" s="7">
        <v>10</v>
      </c>
      <c r="B20" s="5">
        <v>8677.2650833333337</v>
      </c>
      <c r="C20" s="5">
        <f t="shared" si="0"/>
        <v>38.187003628649251</v>
      </c>
      <c r="D20" s="5">
        <v>0.60257666666666676</v>
      </c>
      <c r="E20" s="5">
        <v>1.4541666666666673E-2</v>
      </c>
      <c r="F20" s="5">
        <f t="shared" si="1"/>
        <v>9.8883333333333392E-3</v>
      </c>
      <c r="G20" s="5">
        <f t="shared" si="2"/>
        <v>4.0716666666666687E-3</v>
      </c>
      <c r="H20" s="5">
        <f t="shared" si="3"/>
        <v>5.8166666666666696E-4</v>
      </c>
      <c r="I20" s="5">
        <v>0.47708333333333325</v>
      </c>
      <c r="J20" s="5">
        <v>4.5916666666666682E-2</v>
      </c>
      <c r="K20" s="5">
        <v>4.2083333333333355E-2</v>
      </c>
      <c r="L20" s="5">
        <v>6.6250000000000024E-3</v>
      </c>
      <c r="M20" s="5">
        <v>4.916666666666669E-3</v>
      </c>
      <c r="N20" s="5">
        <v>3.0422499999999992</v>
      </c>
      <c r="O20" s="5">
        <v>90.777666666666661</v>
      </c>
      <c r="P20" s="5">
        <v>0.293875</v>
      </c>
      <c r="Q20" s="5">
        <v>5.2948333333333339</v>
      </c>
      <c r="R20" s="5">
        <f t="shared" si="4"/>
        <v>49.193693069949703</v>
      </c>
      <c r="S20" s="6">
        <v>0.78333333333333333</v>
      </c>
      <c r="T20" s="6">
        <v>66.140833333333347</v>
      </c>
      <c r="U20" s="5">
        <f t="shared" si="5"/>
        <v>3.3361249999999991</v>
      </c>
      <c r="V20" s="5"/>
    </row>
    <row r="21" spans="1:22" x14ac:dyDescent="0.25">
      <c r="A21" s="7">
        <v>11</v>
      </c>
      <c r="B21" s="5">
        <v>8654.6763750000009</v>
      </c>
      <c r="C21" s="5">
        <f t="shared" si="0"/>
        <v>38.087594992540133</v>
      </c>
      <c r="D21" s="5">
        <v>0.60172874999999992</v>
      </c>
      <c r="E21" s="5">
        <v>1.4416666666666675E-2</v>
      </c>
      <c r="F21" s="5">
        <f t="shared" si="1"/>
        <v>9.8033333333333392E-3</v>
      </c>
      <c r="G21" s="5">
        <f t="shared" si="2"/>
        <v>4.0366666666666693E-3</v>
      </c>
      <c r="H21" s="5">
        <f t="shared" si="3"/>
        <v>5.7666666666666706E-4</v>
      </c>
      <c r="I21" s="5">
        <v>0.4277083333333333</v>
      </c>
      <c r="J21" s="5">
        <v>4.3125000000000017E-2</v>
      </c>
      <c r="K21" s="5">
        <v>3.670833333333335E-2</v>
      </c>
      <c r="L21" s="5">
        <v>6.125000000000002E-3</v>
      </c>
      <c r="M21" s="5">
        <v>4.3333333333333357E-3</v>
      </c>
      <c r="N21" s="5">
        <v>3.0728749999999994</v>
      </c>
      <c r="O21" s="5">
        <v>90.908833333333348</v>
      </c>
      <c r="P21" s="5">
        <v>0.32624999999999998</v>
      </c>
      <c r="Q21" s="5">
        <v>5.1594166666666661</v>
      </c>
      <c r="R21" s="5">
        <f t="shared" si="4"/>
        <v>49.100189618404556</v>
      </c>
      <c r="S21" s="6">
        <v>0.70500000000000018</v>
      </c>
      <c r="T21" s="6">
        <v>78.905416666666653</v>
      </c>
      <c r="U21" s="5">
        <f t="shared" si="5"/>
        <v>3.3991249999999993</v>
      </c>
      <c r="V21" s="5"/>
    </row>
    <row r="22" spans="1:22" x14ac:dyDescent="0.25">
      <c r="A22" s="7">
        <v>12</v>
      </c>
      <c r="B22" s="5">
        <v>8636.8843333333334</v>
      </c>
      <c r="C22" s="5">
        <f t="shared" si="0"/>
        <v>38.009295579861003</v>
      </c>
      <c r="D22" s="5">
        <v>0.60128166666666671</v>
      </c>
      <c r="E22" s="5">
        <v>1.5791666666666673E-2</v>
      </c>
      <c r="F22" s="5">
        <f t="shared" si="1"/>
        <v>1.0738333333333338E-2</v>
      </c>
      <c r="G22" s="5">
        <f t="shared" si="2"/>
        <v>4.4216666666666684E-3</v>
      </c>
      <c r="H22" s="5">
        <f t="shared" si="3"/>
        <v>6.3166666666666688E-4</v>
      </c>
      <c r="I22" s="5">
        <v>0.38762500000000005</v>
      </c>
      <c r="J22" s="5">
        <v>4.0541666666666677E-2</v>
      </c>
      <c r="K22" s="5">
        <v>3.7166666666666681E-2</v>
      </c>
      <c r="L22" s="5">
        <v>7.250000000000003E-3</v>
      </c>
      <c r="M22" s="5">
        <v>5.2916666666666693E-3</v>
      </c>
      <c r="N22" s="5">
        <v>3.1647916666666664</v>
      </c>
      <c r="O22" s="5">
        <v>90.943874999999991</v>
      </c>
      <c r="P22" s="5">
        <v>0.31541666666666662</v>
      </c>
      <c r="Q22" s="5">
        <v>5.0821666666666676</v>
      </c>
      <c r="R22" s="5">
        <f t="shared" si="4"/>
        <v>49.017464147392481</v>
      </c>
      <c r="S22" s="6">
        <v>0.71666666666666679</v>
      </c>
      <c r="T22" s="6">
        <v>79.995000000000005</v>
      </c>
      <c r="U22" s="5">
        <f t="shared" si="5"/>
        <v>3.4802083333333331</v>
      </c>
      <c r="V22" s="5"/>
    </row>
    <row r="23" spans="1:22" x14ac:dyDescent="0.25">
      <c r="A23" s="7">
        <v>13</v>
      </c>
      <c r="B23" s="5">
        <v>8653.0705416666679</v>
      </c>
      <c r="C23" s="5">
        <f t="shared" si="0"/>
        <v>38.080528023542634</v>
      </c>
      <c r="D23" s="5">
        <v>0.60066666666666679</v>
      </c>
      <c r="E23" s="5">
        <v>1.5833333333333338E-2</v>
      </c>
      <c r="F23" s="5">
        <f t="shared" si="1"/>
        <v>1.0766666666666671E-2</v>
      </c>
      <c r="G23" s="5">
        <f t="shared" si="2"/>
        <v>4.4333333333333351E-3</v>
      </c>
      <c r="H23" s="5">
        <f t="shared" si="3"/>
        <v>6.3333333333333351E-4</v>
      </c>
      <c r="I23" s="5">
        <v>0.37399999999999994</v>
      </c>
      <c r="J23" s="5">
        <v>4.0291666666666677E-2</v>
      </c>
      <c r="K23" s="5">
        <v>3.5583333333333349E-2</v>
      </c>
      <c r="L23" s="5">
        <v>6.8333333333333371E-3</v>
      </c>
      <c r="M23" s="5">
        <v>4.7500000000000016E-3</v>
      </c>
      <c r="N23" s="5">
        <v>3.0246666666666666</v>
      </c>
      <c r="O23" s="5">
        <v>91.043875</v>
      </c>
      <c r="P23" s="5">
        <v>0.28895833333333337</v>
      </c>
      <c r="Q23" s="5">
        <v>5.1653333333333338</v>
      </c>
      <c r="R23" s="5">
        <f t="shared" si="4"/>
        <v>49.134460938846985</v>
      </c>
      <c r="S23" s="6">
        <v>0.72250000000000025</v>
      </c>
      <c r="T23" s="6">
        <v>85.17</v>
      </c>
      <c r="U23" s="5">
        <f t="shared" si="5"/>
        <v>3.313625</v>
      </c>
      <c r="V23" s="5"/>
    </row>
    <row r="24" spans="1:22" x14ac:dyDescent="0.25">
      <c r="A24" s="7">
        <v>14</v>
      </c>
      <c r="B24" s="5">
        <v>8645.1496666666681</v>
      </c>
      <c r="C24" s="5">
        <f t="shared" si="0"/>
        <v>38.045669749713007</v>
      </c>
      <c r="D24" s="5">
        <v>0.60087458333333343</v>
      </c>
      <c r="E24" s="5">
        <v>1.5708333333333338E-2</v>
      </c>
      <c r="F24" s="5">
        <f t="shared" si="1"/>
        <v>1.0681666666666671E-2</v>
      </c>
      <c r="G24" s="5">
        <f t="shared" si="2"/>
        <v>4.3983333333333348E-3</v>
      </c>
      <c r="H24" s="5">
        <f t="shared" si="3"/>
        <v>6.283333333333335E-4</v>
      </c>
      <c r="I24" s="5">
        <v>0.39962500000000012</v>
      </c>
      <c r="J24" s="5">
        <v>4.0708333333333346E-2</v>
      </c>
      <c r="K24" s="5">
        <v>3.4916666666666679E-2</v>
      </c>
      <c r="L24" s="5">
        <v>6.8333333333333345E-3</v>
      </c>
      <c r="M24" s="5">
        <v>4.5833333333333351E-3</v>
      </c>
      <c r="N24" s="5">
        <v>3.1189166666666668</v>
      </c>
      <c r="O24" s="5">
        <v>91.002666666666656</v>
      </c>
      <c r="P24" s="5">
        <v>0.27679166666666671</v>
      </c>
      <c r="Q24" s="5">
        <v>5.0987083333333327</v>
      </c>
      <c r="R24" s="5">
        <f t="shared" si="4"/>
        <v>49.080990291112514</v>
      </c>
      <c r="S24" s="6">
        <v>0.71083333333333354</v>
      </c>
      <c r="T24" s="6">
        <v>85.281250000000014</v>
      </c>
      <c r="U24" s="5">
        <f t="shared" si="5"/>
        <v>3.3957083333333333</v>
      </c>
      <c r="V24" s="5"/>
    </row>
    <row r="25" spans="1:22" x14ac:dyDescent="0.25">
      <c r="A25" s="7">
        <v>15</v>
      </c>
      <c r="B25" s="5">
        <v>8602.8470833333322</v>
      </c>
      <c r="C25" s="5">
        <f t="shared" si="0"/>
        <v>37.859504075651245</v>
      </c>
      <c r="D25" s="5">
        <v>0.60189708333333336</v>
      </c>
      <c r="E25" s="5">
        <v>1.5250000000000005E-2</v>
      </c>
      <c r="F25" s="5">
        <f t="shared" si="1"/>
        <v>1.0370000000000004E-2</v>
      </c>
      <c r="G25" s="5">
        <f t="shared" si="2"/>
        <v>4.2700000000000021E-3</v>
      </c>
      <c r="H25" s="5">
        <f t="shared" si="3"/>
        <v>6.1000000000000019E-4</v>
      </c>
      <c r="I25" s="5">
        <v>0.38362499999999994</v>
      </c>
      <c r="J25" s="5">
        <v>4.1333333333333347E-2</v>
      </c>
      <c r="K25" s="5">
        <v>3.5208333333333348E-2</v>
      </c>
      <c r="L25" s="5">
        <v>6.5000000000000032E-3</v>
      </c>
      <c r="M25" s="5">
        <v>4.4583333333333358E-3</v>
      </c>
      <c r="N25" s="5">
        <v>3.5229583333333334</v>
      </c>
      <c r="O25" s="5">
        <v>90.707416666666674</v>
      </c>
      <c r="P25" s="5">
        <v>0.27287499999999998</v>
      </c>
      <c r="Q25" s="5">
        <v>5.0102916666666681</v>
      </c>
      <c r="R25" s="5">
        <f t="shared" si="4"/>
        <v>48.799323492221269</v>
      </c>
      <c r="S25" s="6">
        <v>0.69916666666666683</v>
      </c>
      <c r="T25" s="6">
        <v>81.214166666666657</v>
      </c>
      <c r="U25" s="5">
        <f t="shared" si="5"/>
        <v>3.7958333333333334</v>
      </c>
      <c r="V25" s="5"/>
    </row>
    <row r="26" spans="1:22" x14ac:dyDescent="0.25">
      <c r="A26" s="7">
        <v>16</v>
      </c>
      <c r="B26" s="5">
        <v>8613.4262499999986</v>
      </c>
      <c r="C26" s="5">
        <f t="shared" si="0"/>
        <v>37.906060988688743</v>
      </c>
      <c r="D26" s="5">
        <v>0.60319</v>
      </c>
      <c r="E26" s="5">
        <v>1.4791666666666673E-2</v>
      </c>
      <c r="F26" s="5">
        <f t="shared" si="1"/>
        <v>1.0058333333333339E-2</v>
      </c>
      <c r="G26" s="5">
        <f t="shared" si="2"/>
        <v>4.1416666666666694E-3</v>
      </c>
      <c r="H26" s="5">
        <f t="shared" si="3"/>
        <v>5.9166666666666699E-4</v>
      </c>
      <c r="I26" s="5">
        <v>0.41433333333333328</v>
      </c>
      <c r="J26" s="5">
        <v>4.1750000000000009E-2</v>
      </c>
      <c r="K26" s="5">
        <v>3.6666666666666674E-2</v>
      </c>
      <c r="L26" s="5">
        <v>6.5833333333333369E-3</v>
      </c>
      <c r="M26" s="5">
        <v>4.6666666666666688E-3</v>
      </c>
      <c r="N26" s="5">
        <v>3.5943749999999994</v>
      </c>
      <c r="O26" s="5">
        <v>90.451374999999985</v>
      </c>
      <c r="P26" s="5">
        <v>0.2597916666666667</v>
      </c>
      <c r="Q26" s="5">
        <v>5.1756666666666673</v>
      </c>
      <c r="R26" s="5">
        <f t="shared" si="4"/>
        <v>48.80694118714954</v>
      </c>
      <c r="S26" s="6">
        <v>0.74583333333333357</v>
      </c>
      <c r="T26" s="6">
        <v>75.881249999999994</v>
      </c>
      <c r="U26" s="5">
        <f t="shared" si="5"/>
        <v>3.8541666666666661</v>
      </c>
      <c r="V26" s="5"/>
    </row>
    <row r="27" spans="1:22" x14ac:dyDescent="0.25">
      <c r="A27" s="7">
        <v>17</v>
      </c>
      <c r="B27" s="5">
        <v>8609.6515833333342</v>
      </c>
      <c r="C27" s="5">
        <f t="shared" si="0"/>
        <v>37.889449394100758</v>
      </c>
      <c r="D27" s="5">
        <v>0.60315291666666659</v>
      </c>
      <c r="E27" s="5">
        <v>1.4666666666666673E-2</v>
      </c>
      <c r="F27" s="5">
        <f t="shared" si="1"/>
        <v>9.9733333333333393E-3</v>
      </c>
      <c r="G27" s="5">
        <f t="shared" si="2"/>
        <v>4.1066666666666691E-3</v>
      </c>
      <c r="H27" s="5">
        <f t="shared" si="3"/>
        <v>5.8666666666666698E-4</v>
      </c>
      <c r="I27" s="5">
        <v>0.3686666666666667</v>
      </c>
      <c r="J27" s="5">
        <v>3.8000000000000013E-2</v>
      </c>
      <c r="K27" s="5">
        <v>3.3125000000000022E-2</v>
      </c>
      <c r="L27" s="5">
        <v>6.125000000000002E-3</v>
      </c>
      <c r="M27" s="5">
        <v>4.3750000000000013E-3</v>
      </c>
      <c r="N27" s="5">
        <v>3.6224166666666666</v>
      </c>
      <c r="O27" s="5">
        <v>90.389291666666665</v>
      </c>
      <c r="P27" s="5">
        <v>0.25783333333333336</v>
      </c>
      <c r="Q27" s="5">
        <v>5.265458333333334</v>
      </c>
      <c r="R27" s="5">
        <f t="shared" si="4"/>
        <v>48.787052198827695</v>
      </c>
      <c r="S27" s="6">
        <v>0.74000000000000032</v>
      </c>
      <c r="T27" s="8">
        <v>71.436666666666667</v>
      </c>
      <c r="U27" s="5">
        <f t="shared" si="5"/>
        <v>3.8802500000000002</v>
      </c>
      <c r="V27" s="5"/>
    </row>
    <row r="28" spans="1:22" x14ac:dyDescent="0.25">
      <c r="A28" s="7">
        <v>18</v>
      </c>
      <c r="B28" s="5">
        <v>8603.9382916666655</v>
      </c>
      <c r="C28" s="5">
        <f t="shared" si="0"/>
        <v>37.864306277287874</v>
      </c>
      <c r="D28" s="5">
        <v>0.60447041666666668</v>
      </c>
      <c r="E28" s="5">
        <v>1.5500000000000005E-2</v>
      </c>
      <c r="F28" s="5">
        <f t="shared" si="1"/>
        <v>1.0540000000000004E-2</v>
      </c>
      <c r="G28" s="5">
        <f t="shared" si="2"/>
        <v>4.3400000000000018E-3</v>
      </c>
      <c r="H28" s="5">
        <f t="shared" si="3"/>
        <v>6.2000000000000022E-4</v>
      </c>
      <c r="I28" s="5">
        <v>0.35529166666666673</v>
      </c>
      <c r="J28" s="5">
        <v>3.6750000000000012E-2</v>
      </c>
      <c r="K28" s="5">
        <v>3.0500000000000013E-2</v>
      </c>
      <c r="L28" s="5">
        <v>5.8750000000000026E-3</v>
      </c>
      <c r="M28" s="5">
        <v>4.0833333333333346E-3</v>
      </c>
      <c r="N28" s="5">
        <v>3.8289166666666676</v>
      </c>
      <c r="O28" s="5">
        <v>90.047583333333321</v>
      </c>
      <c r="P28" s="5">
        <v>0.23733333333333331</v>
      </c>
      <c r="Q28" s="5">
        <v>5.4386666666666663</v>
      </c>
      <c r="R28" s="5">
        <f t="shared" si="4"/>
        <v>48.701515844291222</v>
      </c>
      <c r="S28" s="6">
        <v>0.71083333333333354</v>
      </c>
      <c r="T28" s="6">
        <v>65.69874999999999</v>
      </c>
      <c r="U28" s="5">
        <f t="shared" si="5"/>
        <v>4.066250000000001</v>
      </c>
      <c r="V28" s="5"/>
    </row>
    <row r="29" spans="1:22" x14ac:dyDescent="0.25">
      <c r="A29" s="7">
        <v>19</v>
      </c>
      <c r="B29" s="5">
        <v>8619.5029166666664</v>
      </c>
      <c r="C29" s="5">
        <f t="shared" si="0"/>
        <v>37.932803250198752</v>
      </c>
      <c r="D29" s="5">
        <v>0.60388500000000012</v>
      </c>
      <c r="E29" s="5">
        <v>1.4333333333333337E-2</v>
      </c>
      <c r="F29" s="5">
        <f t="shared" si="1"/>
        <v>9.7466666666666691E-3</v>
      </c>
      <c r="G29" s="5">
        <f t="shared" si="2"/>
        <v>4.0133333333333349E-3</v>
      </c>
      <c r="H29" s="5">
        <f t="shared" si="3"/>
        <v>5.7333333333333346E-4</v>
      </c>
      <c r="I29" s="5">
        <v>0.33466666666666661</v>
      </c>
      <c r="J29" s="5">
        <v>3.2916666666666684E-2</v>
      </c>
      <c r="K29" s="5">
        <v>2.9416666666666685E-2</v>
      </c>
      <c r="L29" s="5">
        <v>6.2083333333333357E-3</v>
      </c>
      <c r="M29" s="5">
        <v>4.2916666666666685E-3</v>
      </c>
      <c r="N29" s="5">
        <v>3.5913750000000007</v>
      </c>
      <c r="O29" s="5">
        <v>90.212541666666667</v>
      </c>
      <c r="P29" s="5">
        <v>0.27954166666666663</v>
      </c>
      <c r="Q29" s="5">
        <v>5.4948333333333332</v>
      </c>
      <c r="R29" s="5">
        <f t="shared" si="4"/>
        <v>48.813260481126058</v>
      </c>
      <c r="S29" s="6">
        <v>0.71666666666666667</v>
      </c>
      <c r="T29" s="6">
        <v>68.907083333333333</v>
      </c>
      <c r="U29" s="5">
        <f t="shared" si="5"/>
        <v>3.8709166666666674</v>
      </c>
      <c r="V29" s="5"/>
    </row>
    <row r="30" spans="1:22" x14ac:dyDescent="0.25">
      <c r="A30" s="7">
        <v>20</v>
      </c>
      <c r="B30" s="5">
        <v>8628.3061666666672</v>
      </c>
      <c r="C30" s="5">
        <f t="shared" si="0"/>
        <v>37.971544689634506</v>
      </c>
      <c r="D30" s="5">
        <v>0.60404541666666678</v>
      </c>
      <c r="E30" s="5">
        <v>1.4583333333333335E-2</v>
      </c>
      <c r="F30" s="5">
        <f t="shared" si="1"/>
        <v>9.9166666666666691E-3</v>
      </c>
      <c r="G30" s="5">
        <f t="shared" si="2"/>
        <v>4.0833333333333346E-3</v>
      </c>
      <c r="H30" s="5">
        <f t="shared" si="3"/>
        <v>5.8333333333333338E-4</v>
      </c>
      <c r="I30" s="5">
        <v>0.37870833333333342</v>
      </c>
      <c r="J30" s="5">
        <v>4.0583333333333353E-2</v>
      </c>
      <c r="K30" s="5">
        <v>3.4791666666666679E-2</v>
      </c>
      <c r="L30" s="5">
        <v>6.3750000000000022E-3</v>
      </c>
      <c r="M30" s="5">
        <v>4.2916666666666685E-3</v>
      </c>
      <c r="N30" s="5">
        <v>3.5341666666666662</v>
      </c>
      <c r="O30" s="5">
        <v>90.264291666666679</v>
      </c>
      <c r="P30" s="5">
        <v>0.28383333333333338</v>
      </c>
      <c r="Q30" s="5">
        <v>5.438416666666666</v>
      </c>
      <c r="R30" s="5">
        <f t="shared" si="4"/>
        <v>48.856625590359521</v>
      </c>
      <c r="S30" s="6">
        <v>0.7283333333333335</v>
      </c>
      <c r="T30" s="6">
        <v>70.961666666666673</v>
      </c>
      <c r="U30" s="5">
        <f t="shared" si="5"/>
        <v>3.8179999999999996</v>
      </c>
      <c r="V30" s="5"/>
    </row>
    <row r="31" spans="1:22" x14ac:dyDescent="0.25">
      <c r="A31" s="7">
        <v>21</v>
      </c>
      <c r="B31" s="5">
        <v>8652.8722083333323</v>
      </c>
      <c r="C31" s="5">
        <f t="shared" si="0"/>
        <v>38.079655196027623</v>
      </c>
      <c r="D31" s="5">
        <v>0.60418458333333336</v>
      </c>
      <c r="E31" s="5">
        <v>1.4250000000000007E-2</v>
      </c>
      <c r="F31" s="5">
        <f t="shared" si="1"/>
        <v>9.6900000000000059E-3</v>
      </c>
      <c r="G31" s="5">
        <f t="shared" si="2"/>
        <v>3.9900000000000022E-3</v>
      </c>
      <c r="H31" s="5">
        <f t="shared" si="3"/>
        <v>5.700000000000003E-4</v>
      </c>
      <c r="I31" s="5">
        <v>0.45041666666666663</v>
      </c>
      <c r="J31" s="5">
        <v>4.883333333333334E-2</v>
      </c>
      <c r="K31" s="5">
        <v>3.9708333333333345E-2</v>
      </c>
      <c r="L31" s="5">
        <v>5.8750000000000026E-3</v>
      </c>
      <c r="M31" s="5">
        <v>3.9166666666666681E-3</v>
      </c>
      <c r="N31" s="5">
        <v>3.409875</v>
      </c>
      <c r="O31" s="5">
        <v>90.322749999999985</v>
      </c>
      <c r="P31" s="5">
        <v>0.25750000000000001</v>
      </c>
      <c r="Q31" s="5">
        <v>5.4469999999999992</v>
      </c>
      <c r="R31" s="5">
        <f t="shared" si="4"/>
        <v>48.990084390240611</v>
      </c>
      <c r="S31" s="6">
        <v>0.71666666666666667</v>
      </c>
      <c r="T31" s="6">
        <v>68.735416666666694</v>
      </c>
      <c r="U31" s="5">
        <f t="shared" si="5"/>
        <v>3.6673749999999998</v>
      </c>
      <c r="V31" s="5"/>
    </row>
    <row r="32" spans="1:22" x14ac:dyDescent="0.25">
      <c r="A32" s="7">
        <v>22</v>
      </c>
      <c r="B32" s="5">
        <v>8623.1932500000021</v>
      </c>
      <c r="C32" s="5">
        <f t="shared" si="0"/>
        <v>37.949043709725757</v>
      </c>
      <c r="D32" s="5">
        <v>0.60417208333333339</v>
      </c>
      <c r="E32" s="5">
        <v>1.479166666666667E-2</v>
      </c>
      <c r="F32" s="5">
        <f t="shared" si="1"/>
        <v>1.0058333333333336E-2</v>
      </c>
      <c r="G32" s="5">
        <f t="shared" si="2"/>
        <v>4.1416666666666676E-3</v>
      </c>
      <c r="H32" s="5">
        <f t="shared" si="3"/>
        <v>5.9166666666666677E-4</v>
      </c>
      <c r="I32" s="5">
        <v>0.38970833333333332</v>
      </c>
      <c r="J32" s="5">
        <v>4.2541666666666679E-2</v>
      </c>
      <c r="K32" s="5">
        <v>3.5958333333333342E-2</v>
      </c>
      <c r="L32" s="5">
        <v>6.4583333333333368E-3</v>
      </c>
      <c r="M32" s="5">
        <v>4.4166666666666686E-3</v>
      </c>
      <c r="N32" s="5">
        <v>3.6206666666666667</v>
      </c>
      <c r="O32" s="5">
        <v>90.216333333333353</v>
      </c>
      <c r="P32" s="5">
        <v>0.25524999999999998</v>
      </c>
      <c r="Q32" s="5">
        <v>5.413875</v>
      </c>
      <c r="R32" s="5">
        <f t="shared" si="4"/>
        <v>48.822555676323432</v>
      </c>
      <c r="S32" s="6">
        <v>0.69916666666666671</v>
      </c>
      <c r="T32" s="6">
        <v>71.308333333333337</v>
      </c>
      <c r="U32" s="5">
        <f t="shared" si="5"/>
        <v>3.8759166666666669</v>
      </c>
      <c r="V32" s="5"/>
    </row>
    <row r="33" spans="1:22" x14ac:dyDescent="0.25">
      <c r="A33" s="7">
        <v>23</v>
      </c>
      <c r="B33" s="5">
        <v>8580.8370833333338</v>
      </c>
      <c r="C33" s="5">
        <f t="shared" si="0"/>
        <v>37.762642225541256</v>
      </c>
      <c r="D33" s="5">
        <v>0.60363791666666655</v>
      </c>
      <c r="E33" s="5">
        <v>1.5000000000000006E-2</v>
      </c>
      <c r="F33" s="5">
        <f t="shared" si="1"/>
        <v>1.0200000000000006E-2</v>
      </c>
      <c r="G33" s="5">
        <f t="shared" si="2"/>
        <v>4.2000000000000023E-3</v>
      </c>
      <c r="H33" s="5">
        <f t="shared" si="3"/>
        <v>6.0000000000000027E-4</v>
      </c>
      <c r="I33" s="5">
        <v>0.29449999999999993</v>
      </c>
      <c r="J33" s="5">
        <v>2.5708333333333343E-2</v>
      </c>
      <c r="K33" s="5">
        <v>2.3791666666666673E-2</v>
      </c>
      <c r="L33" s="5">
        <v>5.8750000000000026E-3</v>
      </c>
      <c r="M33" s="5">
        <v>4.1666666666666683E-3</v>
      </c>
      <c r="N33" s="5">
        <v>3.8988333333333327</v>
      </c>
      <c r="O33" s="5">
        <v>90.121541666666644</v>
      </c>
      <c r="P33" s="5">
        <v>0.24937500000000004</v>
      </c>
      <c r="Q33" s="5">
        <v>5.3614999999999995</v>
      </c>
      <c r="R33" s="5">
        <f t="shared" si="4"/>
        <v>48.604235692901248</v>
      </c>
      <c r="S33" s="6">
        <v>0.69333333333333336</v>
      </c>
      <c r="T33" s="6">
        <v>71.782916666666679</v>
      </c>
      <c r="U33" s="5">
        <f t="shared" si="5"/>
        <v>4.1482083333333328</v>
      </c>
      <c r="V33" s="5"/>
    </row>
    <row r="34" spans="1:22" x14ac:dyDescent="0.25">
      <c r="A34" s="7">
        <v>24</v>
      </c>
      <c r="B34" s="5">
        <v>8545.5459583333341</v>
      </c>
      <c r="C34" s="5">
        <f t="shared" si="0"/>
        <v>37.607332654438878</v>
      </c>
      <c r="D34" s="5">
        <v>0.60517083333333332</v>
      </c>
      <c r="E34" s="5">
        <v>1.4583333333333339E-2</v>
      </c>
      <c r="F34" s="5">
        <f t="shared" si="1"/>
        <v>9.9166666666666708E-3</v>
      </c>
      <c r="G34" s="5">
        <f t="shared" si="2"/>
        <v>4.0833333333333355E-3</v>
      </c>
      <c r="H34" s="5">
        <f t="shared" si="3"/>
        <v>5.833333333333336E-4</v>
      </c>
      <c r="I34" s="5">
        <v>0.2518333333333333</v>
      </c>
      <c r="J34" s="5">
        <v>1.8916666666666675E-2</v>
      </c>
      <c r="K34" s="5">
        <v>1.8375000000000009E-2</v>
      </c>
      <c r="L34" s="5">
        <v>5.5416666666666678E-3</v>
      </c>
      <c r="M34" s="5">
        <v>4.000000000000001E-3</v>
      </c>
      <c r="N34" s="5">
        <v>4.3847916666666666</v>
      </c>
      <c r="O34" s="5">
        <v>89.613833333333332</v>
      </c>
      <c r="P34" s="5">
        <v>0.20083333333333334</v>
      </c>
      <c r="Q34" s="5">
        <v>5.4874583333333353</v>
      </c>
      <c r="R34" s="5">
        <f t="shared" si="4"/>
        <v>48.342993273775996</v>
      </c>
      <c r="S34" s="6">
        <v>0.69682100000000002</v>
      </c>
      <c r="T34" s="6">
        <v>79.813333333333333</v>
      </c>
      <c r="U34" s="5">
        <f t="shared" si="5"/>
        <v>4.5856250000000003</v>
      </c>
      <c r="V34" s="5"/>
    </row>
    <row r="35" spans="1:22" x14ac:dyDescent="0.25">
      <c r="A35" s="7">
        <v>25</v>
      </c>
      <c r="B35" s="5">
        <v>8547.5055833333317</v>
      </c>
      <c r="C35" s="5">
        <f t="shared" si="0"/>
        <v>37.615956593694747</v>
      </c>
      <c r="D35" s="5">
        <v>0.60836333333333326</v>
      </c>
      <c r="E35" s="5">
        <v>1.5250000000000007E-2</v>
      </c>
      <c r="F35" s="5">
        <f t="shared" si="1"/>
        <v>1.0370000000000006E-2</v>
      </c>
      <c r="G35" s="5">
        <f t="shared" si="2"/>
        <v>4.2700000000000021E-3</v>
      </c>
      <c r="H35" s="5">
        <f t="shared" si="3"/>
        <v>6.100000000000003E-4</v>
      </c>
      <c r="I35" s="5">
        <v>0.28891666666666671</v>
      </c>
      <c r="J35" s="5">
        <v>1.9458333333333338E-2</v>
      </c>
      <c r="K35" s="5">
        <v>1.9625000000000007E-2</v>
      </c>
      <c r="L35" s="5">
        <v>6.0833333333333364E-3</v>
      </c>
      <c r="M35" s="5">
        <v>4.6250000000000015E-3</v>
      </c>
      <c r="N35" s="5">
        <v>4.7116666666666669</v>
      </c>
      <c r="O35" s="5">
        <v>88.925458333333339</v>
      </c>
      <c r="P35" s="5">
        <v>0.16829166666666664</v>
      </c>
      <c r="Q35" s="5">
        <v>5.8406249999999993</v>
      </c>
      <c r="R35" s="5">
        <f t="shared" si="4"/>
        <v>48.227038656770574</v>
      </c>
      <c r="S35" s="6">
        <v>0.68121679999999996</v>
      </c>
      <c r="T35" s="6">
        <v>80.666250000000019</v>
      </c>
      <c r="U35" s="5">
        <f t="shared" si="5"/>
        <v>4.8799583333333336</v>
      </c>
      <c r="V35" s="5"/>
    </row>
    <row r="36" spans="1:22" x14ac:dyDescent="0.25">
      <c r="A36" s="7">
        <v>26</v>
      </c>
      <c r="B36" s="5">
        <v>8526.4348333333346</v>
      </c>
      <c r="C36" s="5">
        <f t="shared" si="0"/>
        <v>37.523228205316506</v>
      </c>
      <c r="D36" s="5">
        <v>0.61046208333333329</v>
      </c>
      <c r="E36" s="5">
        <v>1.5250000000000005E-2</v>
      </c>
      <c r="F36" s="5">
        <f t="shared" si="1"/>
        <v>1.0370000000000004E-2</v>
      </c>
      <c r="G36" s="5">
        <f t="shared" si="2"/>
        <v>4.2700000000000021E-3</v>
      </c>
      <c r="H36" s="5">
        <f t="shared" si="3"/>
        <v>6.1000000000000019E-4</v>
      </c>
      <c r="I36" s="5">
        <v>0.27158333333333334</v>
      </c>
      <c r="J36" s="5">
        <v>1.7666666666666671E-2</v>
      </c>
      <c r="K36" s="5">
        <v>1.7750000000000005E-2</v>
      </c>
      <c r="L36" s="5">
        <v>5.7916666666666681E-3</v>
      </c>
      <c r="M36" s="5">
        <v>4.2500000000000012E-3</v>
      </c>
      <c r="N36" s="5">
        <v>5.0727500000000001</v>
      </c>
      <c r="O36" s="5">
        <v>88.399333333333331</v>
      </c>
      <c r="P36" s="5">
        <v>0.15391666666666665</v>
      </c>
      <c r="Q36" s="5">
        <v>6.0415416666666664</v>
      </c>
      <c r="R36" s="5">
        <f t="shared" si="4"/>
        <v>48.025384145378681</v>
      </c>
      <c r="S36" s="6">
        <v>0.68750000000000011</v>
      </c>
      <c r="T36" s="6">
        <v>90.517826086956518</v>
      </c>
      <c r="U36" s="5">
        <f t="shared" si="5"/>
        <v>5.2266666666666666</v>
      </c>
      <c r="V36" s="5"/>
    </row>
    <row r="37" spans="1:22" x14ac:dyDescent="0.25">
      <c r="A37" s="7">
        <v>27</v>
      </c>
      <c r="B37" s="5">
        <v>8642.7674166666675</v>
      </c>
      <c r="C37" s="5">
        <f t="shared" si="0"/>
        <v>38.035185917708255</v>
      </c>
      <c r="D37" s="5">
        <v>0.60849583333333335</v>
      </c>
      <c r="E37" s="5">
        <v>1.4625000000000004E-2</v>
      </c>
      <c r="F37" s="5">
        <f t="shared" si="1"/>
        <v>9.9450000000000042E-3</v>
      </c>
      <c r="G37" s="5">
        <f t="shared" si="2"/>
        <v>4.0950000000000014E-3</v>
      </c>
      <c r="H37" s="5">
        <f t="shared" si="3"/>
        <v>5.8500000000000023E-4</v>
      </c>
      <c r="I37" s="5">
        <v>0.31024999999999991</v>
      </c>
      <c r="J37" s="5">
        <v>1.7875000000000005E-2</v>
      </c>
      <c r="K37" s="5">
        <v>1.8333333333333337E-2</v>
      </c>
      <c r="L37" s="5">
        <v>5.7500000000000025E-3</v>
      </c>
      <c r="M37" s="5">
        <v>4.0833333333333346E-3</v>
      </c>
      <c r="N37" s="5">
        <v>4.0263333333333344</v>
      </c>
      <c r="O37" s="5">
        <v>89.018999999999991</v>
      </c>
      <c r="P37" s="5">
        <v>0.17254166666666662</v>
      </c>
      <c r="Q37" s="5">
        <v>6.4109999999999987</v>
      </c>
      <c r="R37" s="5">
        <f t="shared" si="4"/>
        <v>48.759218817513215</v>
      </c>
      <c r="S37" s="6">
        <v>0.68166666666666664</v>
      </c>
      <c r="T37" s="6">
        <v>79.951250000000002</v>
      </c>
      <c r="U37" s="5">
        <f t="shared" si="5"/>
        <v>4.198875000000001</v>
      </c>
      <c r="V37" s="5"/>
    </row>
    <row r="38" spans="1:22" x14ac:dyDescent="0.25">
      <c r="A38" s="7">
        <v>28</v>
      </c>
      <c r="B38" s="5">
        <v>8636.2096250000013</v>
      </c>
      <c r="C38" s="5">
        <f t="shared" si="0"/>
        <v>38.006326316005882</v>
      </c>
      <c r="D38" s="5">
        <v>0.60367791666666681</v>
      </c>
      <c r="E38" s="5">
        <v>1.4666666666666675E-2</v>
      </c>
      <c r="F38" s="5">
        <f t="shared" si="1"/>
        <v>9.9733333333333393E-3</v>
      </c>
      <c r="G38" s="5">
        <f t="shared" si="2"/>
        <v>4.1066666666666691E-3</v>
      </c>
      <c r="H38" s="5">
        <f t="shared" si="3"/>
        <v>5.8666666666666698E-4</v>
      </c>
      <c r="I38" s="5">
        <v>0.28729166666666661</v>
      </c>
      <c r="J38" s="5">
        <v>2.0458333333333339E-2</v>
      </c>
      <c r="K38" s="5">
        <v>2.1500000000000005E-2</v>
      </c>
      <c r="L38" s="5">
        <v>6.125000000000002E-3</v>
      </c>
      <c r="M38" s="5">
        <v>4.5833333333333351E-3</v>
      </c>
      <c r="N38" s="5">
        <v>3.5562499999999999</v>
      </c>
      <c r="O38" s="5">
        <v>90.111999999999981</v>
      </c>
      <c r="P38" s="5">
        <v>0.21658333333333335</v>
      </c>
      <c r="Q38" s="5">
        <v>5.7606666666666664</v>
      </c>
      <c r="R38" s="5">
        <f t="shared" si="4"/>
        <v>48.916260402903305</v>
      </c>
      <c r="S38" s="6">
        <v>0.6875</v>
      </c>
      <c r="T38" s="6">
        <v>82.391249999999999</v>
      </c>
      <c r="U38" s="5">
        <f t="shared" si="5"/>
        <v>3.7728333333333333</v>
      </c>
      <c r="V38" s="5"/>
    </row>
    <row r="39" spans="1:22" x14ac:dyDescent="0.25">
      <c r="A39" s="7">
        <v>29</v>
      </c>
      <c r="B39" s="5">
        <v>8610.220374999999</v>
      </c>
      <c r="C39" s="5">
        <f t="shared" si="0"/>
        <v>37.891952538724119</v>
      </c>
      <c r="D39" s="5">
        <v>0.6032420833333334</v>
      </c>
      <c r="E39" s="5">
        <v>1.4750000000000004E-2</v>
      </c>
      <c r="F39" s="5">
        <f t="shared" si="1"/>
        <v>1.0030000000000004E-2</v>
      </c>
      <c r="G39" s="5">
        <f t="shared" si="2"/>
        <v>4.1300000000000017E-3</v>
      </c>
      <c r="H39" s="5">
        <f t="shared" si="3"/>
        <v>5.9000000000000014E-4</v>
      </c>
      <c r="I39" s="5">
        <v>0.30129166666666674</v>
      </c>
      <c r="J39" s="5">
        <v>2.1375000000000005E-2</v>
      </c>
      <c r="K39" s="5">
        <v>2.1333333333333343E-2</v>
      </c>
      <c r="L39" s="5">
        <v>6.2500000000000021E-3</v>
      </c>
      <c r="M39" s="5">
        <v>4.5416666666666687E-3</v>
      </c>
      <c r="N39" s="5">
        <v>3.6967083333333339</v>
      </c>
      <c r="O39" s="5">
        <v>90.202708333333348</v>
      </c>
      <c r="P39" s="5">
        <v>0.22237499999999999</v>
      </c>
      <c r="Q39" s="5">
        <v>5.5086249999999994</v>
      </c>
      <c r="R39" s="5">
        <f t="shared" si="4"/>
        <v>48.786669249928259</v>
      </c>
      <c r="S39" s="6">
        <v>0.6875</v>
      </c>
      <c r="T39" s="6">
        <v>78.041250000000005</v>
      </c>
      <c r="U39" s="5">
        <f t="shared" si="5"/>
        <v>3.9190833333333339</v>
      </c>
      <c r="V39" s="5"/>
    </row>
    <row r="40" spans="1:22" x14ac:dyDescent="0.25">
      <c r="A40" s="7">
        <v>30</v>
      </c>
      <c r="B40" s="5">
        <v>8634.2778333333335</v>
      </c>
      <c r="C40" s="5">
        <f t="shared" si="0"/>
        <v>37.9978248659895</v>
      </c>
      <c r="D40" s="5">
        <v>0.60381416666666665</v>
      </c>
      <c r="E40" s="5">
        <v>1.5541666666666674E-2</v>
      </c>
      <c r="F40" s="5">
        <f t="shared" si="1"/>
        <v>1.0568333333333339E-2</v>
      </c>
      <c r="G40" s="5">
        <f t="shared" si="2"/>
        <v>4.3516666666666695E-3</v>
      </c>
      <c r="H40" s="5">
        <f t="shared" si="3"/>
        <v>6.2166666666666696E-4</v>
      </c>
      <c r="I40" s="5">
        <v>0.31837499999999996</v>
      </c>
      <c r="J40" s="5">
        <v>2.366666666666668E-2</v>
      </c>
      <c r="K40" s="5">
        <v>2.2791666666666672E-2</v>
      </c>
      <c r="L40" s="5">
        <v>6.2083333333333357E-3</v>
      </c>
      <c r="M40" s="5">
        <v>4.5416666666666687E-3</v>
      </c>
      <c r="N40" s="5">
        <v>3.5819583333333331</v>
      </c>
      <c r="O40" s="5">
        <v>90.129833333333309</v>
      </c>
      <c r="P40" s="5">
        <v>0.22187500000000007</v>
      </c>
      <c r="Q40" s="5">
        <v>5.6755000000000004</v>
      </c>
      <c r="R40" s="5">
        <f t="shared" si="4"/>
        <v>48.899800536001102</v>
      </c>
      <c r="S40" s="6">
        <v>0.69333333333333336</v>
      </c>
      <c r="T40" s="6">
        <v>84.607500000000002</v>
      </c>
      <c r="U40" s="5">
        <f t="shared" si="5"/>
        <v>3.8038333333333334</v>
      </c>
      <c r="V40" s="5"/>
    </row>
    <row r="41" spans="1:22" x14ac:dyDescent="0.25">
      <c r="A41" s="7">
        <v>31</v>
      </c>
      <c r="B41" s="5"/>
      <c r="C41" s="5">
        <f t="shared" si="0"/>
        <v>0</v>
      </c>
      <c r="D41" s="5"/>
      <c r="E41" s="5"/>
      <c r="F41" s="5">
        <f t="shared" si="1"/>
        <v>0</v>
      </c>
      <c r="G41" s="5">
        <f t="shared" si="2"/>
        <v>0</v>
      </c>
      <c r="H41" s="5">
        <f t="shared" si="3"/>
        <v>0</v>
      </c>
      <c r="I41" s="5"/>
      <c r="J41" s="5"/>
      <c r="K41" s="5"/>
      <c r="L41" s="5"/>
      <c r="M41" s="5"/>
      <c r="N41" s="5"/>
      <c r="O41" s="5"/>
      <c r="P41" s="5"/>
      <c r="Q41" s="5"/>
      <c r="R41" s="5" t="e">
        <f t="shared" si="4"/>
        <v>#DIV/0!</v>
      </c>
      <c r="S41" s="6"/>
      <c r="T41" s="6"/>
      <c r="U41" s="5">
        <f t="shared" si="5"/>
        <v>0</v>
      </c>
      <c r="V41" s="5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2"/>
      <c r="T42" s="1"/>
      <c r="U42" s="1"/>
      <c r="V42" s="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2012</vt:lpstr>
      <vt:lpstr>'Junio 2012'!Área_de_impresión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Luna Sabas</dc:creator>
  <cp:lastModifiedBy>Veronica Luna Sabas</cp:lastModifiedBy>
  <cp:lastPrinted>2015-06-10T18:09:07Z</cp:lastPrinted>
  <dcterms:created xsi:type="dcterms:W3CDTF">2014-06-09T18:43:35Z</dcterms:created>
  <dcterms:modified xsi:type="dcterms:W3CDTF">2015-06-10T18:09:11Z</dcterms:modified>
</cp:coreProperties>
</file>