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lobera.CRE\Desktop\Informes mensuales calidad del gas\Tarahumara\"/>
    </mc:Choice>
  </mc:AlternateContent>
  <bookViews>
    <workbookView xWindow="0" yWindow="0" windowWidth="20490" windowHeight="7755"/>
  </bookViews>
  <sheets>
    <sheet name="Promedios" sheetId="1" r:id="rId1"/>
    <sheet name="Máximos" sheetId="4" r:id="rId2"/>
    <sheet name="Mínimos" sheetId="5" r:id="rId3"/>
  </sheets>
  <definedNames>
    <definedName name="_xlnm.Print_Area" localSheetId="1">Máximos!$A$1:$K$45</definedName>
    <definedName name="_xlnm.Print_Area" localSheetId="2">Mínimos!$A$1:$K$45</definedName>
    <definedName name="_xlnm.Print_Area" localSheetId="0">Promedios!$A$1:$N$49</definedName>
    <definedName name="regiones" localSheetId="1">Máximos!$M$4:$M$5</definedName>
    <definedName name="regiones" localSheetId="2">Mínimos!$M$4:$M$5</definedName>
    <definedName name="regiones">Promedios!$Q$4:$Q$5</definedName>
  </definedNames>
  <calcPr calcId="152511"/>
</workbook>
</file>

<file path=xl/calcChain.xml><?xml version="1.0" encoding="utf-8"?>
<calcChain xmlns="http://schemas.openxmlformats.org/spreadsheetml/2006/main">
  <c r="C43" i="1" l="1"/>
  <c r="D43" i="1"/>
  <c r="E43" i="1"/>
  <c r="F43" i="1"/>
  <c r="G43" i="1"/>
  <c r="H43" i="1"/>
  <c r="I43" i="1"/>
  <c r="J43" i="1"/>
  <c r="K43" i="1"/>
  <c r="B43" i="1"/>
  <c r="C42" i="1"/>
  <c r="D42" i="1"/>
  <c r="E42" i="1"/>
  <c r="F42" i="1"/>
  <c r="G42" i="1"/>
  <c r="H42" i="1"/>
  <c r="I42" i="1"/>
  <c r="J42" i="1"/>
  <c r="K42" i="1"/>
  <c r="B42" i="1"/>
  <c r="C41" i="1"/>
  <c r="D41" i="1"/>
  <c r="E41" i="1"/>
  <c r="F41" i="1"/>
  <c r="G41" i="1"/>
  <c r="H41" i="1"/>
  <c r="I41" i="1"/>
  <c r="J41" i="1"/>
  <c r="K41" i="1"/>
  <c r="L41" i="1"/>
  <c r="B41" i="1"/>
  <c r="C40" i="1"/>
  <c r="D40" i="1"/>
  <c r="E40" i="1"/>
  <c r="F40" i="1"/>
  <c r="G40" i="1"/>
  <c r="H40" i="1"/>
  <c r="I40" i="1"/>
  <c r="J40" i="1"/>
  <c r="K40" i="1"/>
  <c r="B40" i="1"/>
  <c r="C39" i="4"/>
  <c r="D39" i="4"/>
  <c r="E39" i="4"/>
  <c r="F39" i="4"/>
  <c r="G39" i="4"/>
  <c r="H39" i="4"/>
  <c r="I39" i="4"/>
  <c r="J39" i="4"/>
  <c r="K39" i="4"/>
  <c r="B39" i="4"/>
  <c r="C39" i="5"/>
  <c r="D39" i="5"/>
  <c r="E39" i="5"/>
  <c r="F39" i="5"/>
  <c r="G39" i="5"/>
  <c r="H39" i="5"/>
  <c r="I39" i="5"/>
  <c r="J39" i="5"/>
  <c r="K39" i="5"/>
  <c r="B39" i="5"/>
</calcChain>
</file>

<file path=xl/sharedStrings.xml><?xml version="1.0" encoding="utf-8"?>
<sst xmlns="http://schemas.openxmlformats.org/spreadsheetml/2006/main" count="73" uniqueCount="30">
  <si>
    <t>PERMISIONARIO:</t>
  </si>
  <si>
    <t>PUNTO DE MEDICIÓN:</t>
  </si>
  <si>
    <t>ZONA DE MEDICIÓN:</t>
  </si>
  <si>
    <t>Metano 
(% vol)</t>
  </si>
  <si>
    <t>Nitrógeno
(% vol)</t>
  </si>
  <si>
    <t>Total Inertes
(% vol)</t>
  </si>
  <si>
    <t>Etano
(% vol)</t>
  </si>
  <si>
    <t>Observaciones:</t>
  </si>
  <si>
    <t>SUR</t>
  </si>
  <si>
    <t>RESTO DEL PAÍS</t>
  </si>
  <si>
    <r>
      <rPr>
        <b/>
        <sz val="8"/>
        <color theme="1"/>
        <rFont val="Calibri"/>
        <family val="2"/>
        <scheme val="minor"/>
      </rPr>
      <t>Temperatura</t>
    </r>
    <r>
      <rPr>
        <b/>
        <sz val="9"/>
        <color theme="1"/>
        <rFont val="Calibri"/>
        <family val="2"/>
        <scheme val="minor"/>
      </rPr>
      <t xml:space="preserve"> de Rocio
(K)</t>
    </r>
  </si>
  <si>
    <r>
      <t>Humedad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</si>
  <si>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Poder Calorífico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</si>
  <si>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Acido Sulfhídrico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</si>
  <si>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Bióxido de Carbono
(% vol)</t>
  </si>
  <si>
    <t>FECHA:
(dd/mm/aa)</t>
  </si>
  <si>
    <t>INFORME MENSUAL SOBRE LAS ESPECIFICACIONES DEL GAS NATURAL
(Valores promedio diarios)</t>
  </si>
  <si>
    <t>Mínimo</t>
  </si>
  <si>
    <t>Promedio</t>
  </si>
  <si>
    <t>Máximo</t>
  </si>
  <si>
    <r>
      <t>Índice Wobbe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</si>
  <si>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INFORME MENSUAL SOBRE LAS ESPECIFICACIONES DEL GAS NATURAL
(Registros máximos diarios)</t>
  </si>
  <si>
    <t>INFORME MENSUAL SOBRE LAS ESPECIFICACIONES DEL GAS NATURAL
(Registros mínimos diarios)</t>
  </si>
  <si>
    <r>
      <t>Azufre total*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</si>
  <si>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Oxígeno*
(% vol)</t>
  </si>
  <si>
    <t>Desv. Est.</t>
  </si>
  <si>
    <t>*/ Los valores trimestrales se deberán reportar en los meses de enero, abril, julio y octubre de cada año, respecto del trimestre inmediato anterior.</t>
  </si>
  <si>
    <t>TARAHUMARA PIPELINE</t>
  </si>
  <si>
    <t>EL ENCINO</t>
  </si>
  <si>
    <t xml:space="preserve">Falta de datos de H2O y H2S por falla en la comunicación con el computador de flujo, imposibilitando el resguardo de datos históricos; su corrección se está llevando a cabo mediante el Plan de Acción Correctivo PAC-005 Habilitación de Datos H2O y H2S.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</si>
</sst>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0_);_(* \(#,##0.000\);_(* &quot;-&quot;??_);_(@_)"/>
    <numFmt numFmtId="165" formatCode="0.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auto="1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2" fillId="0" borderId="0"/>
  </cellStyleXfs>
  <cellXfs count="89">
    <xf numFmtId="0" fontId="0" fillId="0" borderId="0" xfId="0"/>
    <xf numFmtId="0" fontId="4" fillId="0" borderId="0" xfId="0" applyFont="1" applyFill="1" applyBorder="1"/>
    <xf numFmtId="0" fontId="5" fillId="0" borderId="0" xfId="0" applyFont="1"/>
    <xf numFmtId="0" fontId="0" fillId="0" borderId="0" xfId="0" applyProtection="1"/>
    <xf numFmtId="0" fontId="7" fillId="0" borderId="0" xfId="0" applyFont="1" applyProtection="1">
      <protection hidden="1"/>
    </xf>
    <xf numFmtId="0" fontId="5" fillId="0" borderId="0" xfId="0" applyFont="1" applyBorder="1" applyAlignment="1" applyProtection="1">
      <alignment vertical="top" wrapText="1"/>
      <protection locked="0"/>
    </xf>
    <xf numFmtId="0" fontId="5" fillId="0" borderId="13" xfId="0" applyFont="1" applyBorder="1"/>
    <xf numFmtId="165" fontId="5" fillId="0" borderId="15" xfId="1" applyNumberFormat="1" applyFont="1" applyFill="1" applyBorder="1" applyAlignment="1" applyProtection="1">
      <alignment horizontal="center" vertical="center"/>
      <protection locked="0"/>
    </xf>
    <xf numFmtId="165" fontId="5" fillId="0" borderId="15" xfId="1" applyNumberFormat="1" applyFont="1" applyBorder="1" applyAlignment="1" applyProtection="1">
      <alignment horizontal="center" vertical="center"/>
      <protection locked="0"/>
    </xf>
    <xf numFmtId="165" fontId="5" fillId="0" borderId="17" xfId="1" applyNumberFormat="1" applyFont="1" applyBorder="1" applyAlignment="1" applyProtection="1">
      <alignment horizontal="center" vertical="center"/>
      <protection locked="0"/>
    </xf>
    <xf numFmtId="165" fontId="5" fillId="0" borderId="19" xfId="1" applyNumberFormat="1" applyFont="1" applyFill="1" applyBorder="1" applyAlignment="1" applyProtection="1">
      <alignment horizontal="center" vertical="center"/>
      <protection locked="0"/>
    </xf>
    <xf numFmtId="165" fontId="5" fillId="0" borderId="18" xfId="1" applyNumberFormat="1" applyFont="1" applyFill="1" applyBorder="1" applyAlignment="1" applyProtection="1">
      <alignment horizontal="center" vertical="center"/>
      <protection locked="0"/>
    </xf>
    <xf numFmtId="165" fontId="5" fillId="0" borderId="14" xfId="1" applyNumberFormat="1" applyFont="1" applyBorder="1" applyAlignment="1" applyProtection="1">
      <alignment horizontal="center" vertical="center"/>
      <protection locked="0"/>
    </xf>
    <xf numFmtId="165" fontId="5" fillId="0" borderId="16" xfId="1" applyNumberFormat="1" applyFont="1" applyBorder="1" applyAlignment="1" applyProtection="1">
      <alignment horizontal="center" vertical="center"/>
      <protection locked="0"/>
    </xf>
    <xf numFmtId="14" fontId="6" fillId="0" borderId="20" xfId="0" applyNumberFormat="1" applyFont="1" applyFill="1" applyBorder="1" applyAlignment="1" applyProtection="1">
      <alignment horizontal="left"/>
      <protection locked="0"/>
    </xf>
    <xf numFmtId="0" fontId="0" fillId="0" borderId="0" xfId="0" applyAlignment="1">
      <alignment wrapText="1"/>
    </xf>
    <xf numFmtId="0" fontId="4" fillId="3" borderId="2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164" fontId="9" fillId="2" borderId="12" xfId="1" applyNumberFormat="1" applyFont="1" applyFill="1" applyBorder="1" applyAlignment="1">
      <alignment horizontal="center" vertical="center" wrapText="1"/>
    </xf>
    <xf numFmtId="0" fontId="4" fillId="0" borderId="24" xfId="0" applyFont="1" applyFill="1" applyBorder="1"/>
    <xf numFmtId="0" fontId="4" fillId="0" borderId="25" xfId="0" applyFont="1" applyFill="1" applyBorder="1"/>
    <xf numFmtId="0" fontId="4" fillId="0" borderId="26" xfId="0" applyFont="1" applyFill="1" applyBorder="1"/>
    <xf numFmtId="0" fontId="4" fillId="0" borderId="27" xfId="0" applyFont="1" applyFill="1" applyBorder="1"/>
    <xf numFmtId="0" fontId="9" fillId="4" borderId="12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wrapText="1"/>
    </xf>
    <xf numFmtId="0" fontId="5" fillId="0" borderId="0" xfId="0" applyFont="1" applyBorder="1"/>
    <xf numFmtId="165" fontId="5" fillId="0" borderId="31" xfId="1" applyNumberFormat="1" applyFont="1" applyBorder="1" applyAlignment="1" applyProtection="1">
      <alignment horizontal="center" vertical="center"/>
      <protection locked="0"/>
    </xf>
    <xf numFmtId="165" fontId="5" fillId="0" borderId="32" xfId="1" applyNumberFormat="1" applyFont="1" applyBorder="1" applyAlignment="1" applyProtection="1">
      <alignment horizontal="center" vertical="center"/>
      <protection locked="0"/>
    </xf>
    <xf numFmtId="0" fontId="0" fillId="0" borderId="0" xfId="0" applyBorder="1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165" fontId="5" fillId="0" borderId="36" xfId="1" applyNumberFormat="1" applyFont="1" applyFill="1" applyBorder="1" applyAlignment="1" applyProtection="1">
      <alignment horizontal="center" vertical="center"/>
      <protection locked="0"/>
    </xf>
    <xf numFmtId="165" fontId="5" fillId="0" borderId="22" xfId="0" applyNumberFormat="1" applyFont="1" applyBorder="1" applyProtection="1">
      <protection locked="0"/>
    </xf>
    <xf numFmtId="165" fontId="5" fillId="0" borderId="14" xfId="0" applyNumberFormat="1" applyFont="1" applyBorder="1" applyProtection="1">
      <protection locked="0"/>
    </xf>
    <xf numFmtId="165" fontId="5" fillId="0" borderId="18" xfId="0" applyNumberFormat="1" applyFont="1" applyBorder="1" applyProtection="1">
      <protection locked="0"/>
    </xf>
    <xf numFmtId="0" fontId="5" fillId="0" borderId="23" xfId="0" applyFont="1" applyBorder="1" applyProtection="1">
      <protection locked="0"/>
    </xf>
    <xf numFmtId="165" fontId="5" fillId="0" borderId="23" xfId="0" applyNumberFormat="1" applyFont="1" applyBorder="1" applyProtection="1">
      <protection locked="0"/>
    </xf>
    <xf numFmtId="165" fontId="9" fillId="0" borderId="0" xfId="1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center" vertical="center" wrapText="1"/>
    </xf>
    <xf numFmtId="165" fontId="6" fillId="0" borderId="34" xfId="1" applyNumberFormat="1" applyFont="1" applyFill="1" applyBorder="1" applyAlignment="1" applyProtection="1">
      <alignment horizontal="center" vertical="center"/>
    </xf>
    <xf numFmtId="165" fontId="6" fillId="0" borderId="35" xfId="1" applyNumberFormat="1" applyFont="1" applyFill="1" applyBorder="1" applyAlignment="1" applyProtection="1">
      <alignment horizontal="center" vertical="center"/>
    </xf>
    <xf numFmtId="0" fontId="9" fillId="0" borderId="0" xfId="0" applyFont="1" applyBorder="1" applyAlignment="1">
      <alignment vertical="center"/>
    </xf>
    <xf numFmtId="0" fontId="9" fillId="5" borderId="12" xfId="0" applyFont="1" applyFill="1" applyBorder="1" applyAlignment="1">
      <alignment horizontal="center" vertical="center" wrapText="1"/>
    </xf>
    <xf numFmtId="164" fontId="9" fillId="5" borderId="12" xfId="1" applyNumberFormat="1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164" fontId="9" fillId="6" borderId="12" xfId="1" applyNumberFormat="1" applyFont="1" applyFill="1" applyBorder="1" applyAlignment="1">
      <alignment horizontal="center" vertical="center" wrapText="1"/>
    </xf>
    <xf numFmtId="165" fontId="5" fillId="0" borderId="17" xfId="1" applyNumberFormat="1" applyFont="1" applyFill="1" applyBorder="1" applyAlignment="1" applyProtection="1">
      <alignment horizontal="center" vertical="center"/>
      <protection locked="0"/>
    </xf>
    <xf numFmtId="165" fontId="5" fillId="0" borderId="32" xfId="1" applyNumberFormat="1" applyFont="1" applyFill="1" applyBorder="1" applyAlignment="1" applyProtection="1">
      <alignment horizontal="center" vertical="center"/>
      <protection locked="0"/>
    </xf>
    <xf numFmtId="0" fontId="3" fillId="2" borderId="28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horizontal="left" vertical="top" wrapText="1"/>
      <protection locked="0"/>
    </xf>
    <xf numFmtId="0" fontId="9" fillId="2" borderId="1" xfId="0" applyFont="1" applyFill="1" applyBorder="1" applyAlignment="1" applyProtection="1">
      <alignment horizontal="left" vertical="top" wrapText="1"/>
      <protection locked="0"/>
    </xf>
    <xf numFmtId="0" fontId="9" fillId="2" borderId="3" xfId="0" applyFont="1" applyFill="1" applyBorder="1" applyAlignment="1" applyProtection="1">
      <alignment horizontal="left" vertical="top" wrapText="1"/>
      <protection locked="0"/>
    </xf>
    <xf numFmtId="0" fontId="9" fillId="2" borderId="4" xfId="0" applyFont="1" applyFill="1" applyBorder="1" applyAlignment="1" applyProtection="1">
      <alignment horizontal="left" vertical="top" wrapText="1"/>
      <protection locked="0"/>
    </xf>
    <xf numFmtId="0" fontId="9" fillId="2" borderId="0" xfId="0" applyFont="1" applyFill="1" applyBorder="1" applyAlignment="1" applyProtection="1">
      <alignment horizontal="left" vertical="top" wrapText="1"/>
      <protection locked="0"/>
    </xf>
    <xf numFmtId="0" fontId="9" fillId="2" borderId="5" xfId="0" applyFont="1" applyFill="1" applyBorder="1" applyAlignment="1" applyProtection="1">
      <alignment horizontal="left" vertical="top" wrapText="1"/>
      <protection locked="0"/>
    </xf>
    <xf numFmtId="0" fontId="9" fillId="2" borderId="6" xfId="0" applyFont="1" applyFill="1" applyBorder="1" applyAlignment="1" applyProtection="1">
      <alignment horizontal="left" vertical="top" wrapText="1"/>
      <protection locked="0"/>
    </xf>
    <xf numFmtId="0" fontId="9" fillId="2" borderId="7" xfId="0" applyFont="1" applyFill="1" applyBorder="1" applyAlignment="1" applyProtection="1">
      <alignment horizontal="left" vertical="top" wrapText="1"/>
      <protection locked="0"/>
    </xf>
    <xf numFmtId="0" fontId="9" fillId="2" borderId="8" xfId="0" applyFont="1" applyFill="1" applyBorder="1" applyAlignment="1" applyProtection="1">
      <alignment horizontal="left" vertical="top" wrapText="1"/>
      <protection locked="0"/>
    </xf>
    <xf numFmtId="0" fontId="9" fillId="0" borderId="33" xfId="0" applyFont="1" applyBorder="1" applyAlignment="1">
      <alignment horizontal="left" vertical="center"/>
    </xf>
    <xf numFmtId="0" fontId="8" fillId="0" borderId="0" xfId="0" applyNumberFormat="1" applyFont="1" applyFill="1" applyAlignment="1" applyProtection="1">
      <alignment horizontal="right" vertical="center"/>
    </xf>
    <xf numFmtId="0" fontId="2" fillId="0" borderId="29" xfId="0" applyFont="1" applyBorder="1" applyAlignment="1" applyProtection="1">
      <alignment horizontal="center" vertical="center"/>
      <protection locked="0"/>
    </xf>
    <xf numFmtId="0" fontId="8" fillId="0" borderId="5" xfId="0" applyNumberFormat="1" applyFont="1" applyFill="1" applyBorder="1" applyAlignment="1" applyProtection="1">
      <alignment horizontal="right" vertical="center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9" fillId="5" borderId="2" xfId="0" applyFont="1" applyFill="1" applyBorder="1" applyAlignment="1" applyProtection="1">
      <alignment horizontal="justify" vertical="top" wrapText="1"/>
      <protection locked="0"/>
    </xf>
    <xf numFmtId="0" fontId="9" fillId="5" borderId="1" xfId="0" applyFont="1" applyFill="1" applyBorder="1" applyAlignment="1" applyProtection="1">
      <alignment horizontal="justify" vertical="top" wrapText="1"/>
      <protection locked="0"/>
    </xf>
    <xf numFmtId="0" fontId="9" fillId="5" borderId="3" xfId="0" applyFont="1" applyFill="1" applyBorder="1" applyAlignment="1" applyProtection="1">
      <alignment horizontal="justify" vertical="top" wrapText="1"/>
      <protection locked="0"/>
    </xf>
    <xf numFmtId="0" fontId="9" fillId="5" borderId="4" xfId="0" applyFont="1" applyFill="1" applyBorder="1" applyAlignment="1" applyProtection="1">
      <alignment horizontal="justify" vertical="top" wrapText="1"/>
      <protection locked="0"/>
    </xf>
    <xf numFmtId="0" fontId="9" fillId="5" borderId="0" xfId="0" applyFont="1" applyFill="1" applyBorder="1" applyAlignment="1" applyProtection="1">
      <alignment horizontal="justify" vertical="top" wrapText="1"/>
      <protection locked="0"/>
    </xf>
    <xf numFmtId="0" fontId="9" fillId="5" borderId="5" xfId="0" applyFont="1" applyFill="1" applyBorder="1" applyAlignment="1" applyProtection="1">
      <alignment horizontal="justify" vertical="top" wrapText="1"/>
      <protection locked="0"/>
    </xf>
    <xf numFmtId="0" fontId="9" fillId="5" borderId="6" xfId="0" applyFont="1" applyFill="1" applyBorder="1" applyAlignment="1" applyProtection="1">
      <alignment horizontal="justify" vertical="top" wrapText="1"/>
      <protection locked="0"/>
    </xf>
    <xf numFmtId="0" fontId="9" fillId="5" borderId="7" xfId="0" applyFont="1" applyFill="1" applyBorder="1" applyAlignment="1" applyProtection="1">
      <alignment horizontal="justify" vertical="top" wrapText="1"/>
      <protection locked="0"/>
    </xf>
    <xf numFmtId="0" fontId="9" fillId="5" borderId="8" xfId="0" applyFont="1" applyFill="1" applyBorder="1" applyAlignment="1" applyProtection="1">
      <alignment horizontal="justify" vertical="top" wrapText="1"/>
      <protection locked="0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2" fillId="0" borderId="12" xfId="0" applyFont="1" applyBorder="1" applyAlignment="1" applyProtection="1">
      <alignment horizontal="center" vertical="center"/>
      <protection locked="0"/>
    </xf>
    <xf numFmtId="0" fontId="9" fillId="6" borderId="2" xfId="0" applyFont="1" applyFill="1" applyBorder="1" applyAlignment="1" applyProtection="1">
      <alignment horizontal="justify" vertical="top" wrapText="1"/>
      <protection locked="0"/>
    </xf>
    <xf numFmtId="0" fontId="9" fillId="6" borderId="1" xfId="0" applyFont="1" applyFill="1" applyBorder="1" applyAlignment="1" applyProtection="1">
      <alignment horizontal="justify" vertical="top" wrapText="1"/>
      <protection locked="0"/>
    </xf>
    <xf numFmtId="0" fontId="9" fillId="6" borderId="3" xfId="0" applyFont="1" applyFill="1" applyBorder="1" applyAlignment="1" applyProtection="1">
      <alignment horizontal="justify" vertical="top" wrapText="1"/>
      <protection locked="0"/>
    </xf>
    <xf numFmtId="0" fontId="9" fillId="6" borderId="4" xfId="0" applyFont="1" applyFill="1" applyBorder="1" applyAlignment="1" applyProtection="1">
      <alignment horizontal="justify" vertical="top" wrapText="1"/>
      <protection locked="0"/>
    </xf>
    <xf numFmtId="0" fontId="9" fillId="6" borderId="0" xfId="0" applyFont="1" applyFill="1" applyBorder="1" applyAlignment="1" applyProtection="1">
      <alignment horizontal="justify" vertical="top" wrapText="1"/>
      <protection locked="0"/>
    </xf>
    <xf numFmtId="0" fontId="9" fillId="6" borderId="5" xfId="0" applyFont="1" applyFill="1" applyBorder="1" applyAlignment="1" applyProtection="1">
      <alignment horizontal="justify" vertical="top" wrapText="1"/>
      <protection locked="0"/>
    </xf>
    <xf numFmtId="0" fontId="9" fillId="6" borderId="6" xfId="0" applyFont="1" applyFill="1" applyBorder="1" applyAlignment="1" applyProtection="1">
      <alignment horizontal="justify" vertical="top" wrapText="1"/>
      <protection locked="0"/>
    </xf>
    <xf numFmtId="0" fontId="9" fillId="6" borderId="7" xfId="0" applyFont="1" applyFill="1" applyBorder="1" applyAlignment="1" applyProtection="1">
      <alignment horizontal="justify" vertical="top" wrapText="1"/>
      <protection locked="0"/>
    </xf>
    <xf numFmtId="0" fontId="9" fillId="6" borderId="8" xfId="0" applyFont="1" applyFill="1" applyBorder="1" applyAlignment="1" applyProtection="1">
      <alignment horizontal="justify" vertical="top" wrapText="1"/>
      <protection locked="0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6" xfId="2"/>
  </cellStyles>
  <dxfs count="0"/>
  <tableStyles count="0" defaultTableStyle="TableStyleMedium2" defaultPivotStyle="PivotStyleLight16"/>
  <colors>
    <mruColors>
      <color rgb="FFF6E7E6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657225</xdr:colOff>
      <xdr:row>0</xdr:row>
      <xdr:rowOff>19052</xdr:rowOff>
    </xdr:from>
    <xdr:to>
      <xdr:col>13</xdr:col>
      <xdr:colOff>685540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19052</xdr:rowOff>
    </xdr:from>
    <xdr:to>
      <xdr:col>10</xdr:col>
      <xdr:colOff>914140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9527</xdr:rowOff>
    </xdr:from>
    <xdr:to>
      <xdr:col>10</xdr:col>
      <xdr:colOff>914140</xdr:colOff>
      <xdr:row>0</xdr:row>
      <xdr:rowOff>392321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9527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8" tint="0.79998168889431442"/>
    <pageSetUpPr fitToPage="1"/>
  </sheetPr>
  <dimension ref="A1:Q49"/>
  <sheetViews>
    <sheetView showGridLines="0" tabSelected="1" workbookViewId="0">
      <selection activeCell="I52" sqref="I52"/>
    </sheetView>
  </sheetViews>
  <sheetFormatPr baseColWidth="10" defaultRowHeight="15" x14ac:dyDescent="0.25"/>
  <cols>
    <col min="1" max="1" width="12.140625" customWidth="1"/>
    <col min="2" max="11" width="10.42578125" customWidth="1"/>
    <col min="12" max="12" width="0.42578125" customWidth="1"/>
    <col min="13" max="14" width="10.42578125" customWidth="1"/>
  </cols>
  <sheetData>
    <row r="1" spans="1:17" ht="32.25" customHeight="1" x14ac:dyDescent="0.25">
      <c r="A1" s="48" t="s">
        <v>16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7" x14ac:dyDescent="0.25">
      <c r="A2" s="59" t="s">
        <v>0</v>
      </c>
      <c r="B2" s="61"/>
      <c r="C2" s="62" t="s">
        <v>27</v>
      </c>
      <c r="D2" s="62"/>
      <c r="E2" s="62"/>
      <c r="F2" s="62"/>
      <c r="G2" s="62"/>
      <c r="H2" s="62"/>
      <c r="I2" s="62"/>
      <c r="J2" s="62"/>
      <c r="K2" s="62"/>
      <c r="L2" s="37"/>
      <c r="M2" s="29"/>
      <c r="N2" s="29"/>
    </row>
    <row r="3" spans="1:17" x14ac:dyDescent="0.25">
      <c r="A3" s="59" t="s">
        <v>1</v>
      </c>
      <c r="B3" s="61"/>
      <c r="C3" s="63" t="s">
        <v>28</v>
      </c>
      <c r="D3" s="63"/>
      <c r="E3" s="63"/>
      <c r="F3" s="63"/>
      <c r="G3" s="63"/>
      <c r="H3" s="63"/>
      <c r="I3" s="63"/>
      <c r="J3" s="63"/>
      <c r="K3" s="63"/>
      <c r="L3" s="37"/>
      <c r="M3" s="29"/>
      <c r="N3" s="29"/>
    </row>
    <row r="4" spans="1:17" ht="15.75" thickBot="1" x14ac:dyDescent="0.3">
      <c r="A4" s="59" t="s">
        <v>2</v>
      </c>
      <c r="B4" s="59"/>
      <c r="C4" s="60" t="s">
        <v>9</v>
      </c>
      <c r="D4" s="60"/>
      <c r="E4" s="3"/>
      <c r="F4" s="3"/>
      <c r="G4" s="3"/>
      <c r="H4" s="3"/>
      <c r="I4" s="3"/>
      <c r="J4" s="3"/>
      <c r="K4" s="3"/>
      <c r="L4" s="3"/>
      <c r="Q4" s="4" t="s">
        <v>9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">
      <c r="A6" s="16" t="s">
        <v>15</v>
      </c>
      <c r="B6" s="17" t="s">
        <v>3</v>
      </c>
      <c r="C6" s="17" t="s">
        <v>14</v>
      </c>
      <c r="D6" s="17" t="s">
        <v>4</v>
      </c>
      <c r="E6" s="18" t="s">
        <v>5</v>
      </c>
      <c r="F6" s="17" t="s">
        <v>6</v>
      </c>
      <c r="G6" s="17" t="s">
        <v>10</v>
      </c>
      <c r="H6" s="17" t="s">
        <v>11</v>
      </c>
      <c r="I6" s="17" t="s">
        <v>12</v>
      </c>
      <c r="J6" s="17" t="s">
        <v>20</v>
      </c>
      <c r="K6" s="17" t="s">
        <v>13</v>
      </c>
      <c r="L6" s="38"/>
      <c r="M6" s="23" t="s">
        <v>23</v>
      </c>
      <c r="N6" s="23" t="s">
        <v>24</v>
      </c>
    </row>
    <row r="7" spans="1:17" ht="12" customHeight="1" x14ac:dyDescent="0.25">
      <c r="A7" s="14">
        <v>42064</v>
      </c>
      <c r="B7" s="11">
        <v>90.734209166666645</v>
      </c>
      <c r="C7" s="10">
        <v>0.12409185416666667</v>
      </c>
      <c r="D7" s="10">
        <v>2.7255367083333328</v>
      </c>
      <c r="E7" s="10">
        <v>2.8496285624999995</v>
      </c>
      <c r="F7" s="10">
        <v>5.9480384999999991</v>
      </c>
      <c r="G7" s="10">
        <v>255.53130892239932</v>
      </c>
      <c r="H7" s="10"/>
      <c r="I7" s="10">
        <v>38.672115416666664</v>
      </c>
      <c r="J7" s="10">
        <v>49.876918594584438</v>
      </c>
      <c r="K7" s="10"/>
      <c r="L7" s="39"/>
      <c r="M7" s="30"/>
      <c r="N7" s="30"/>
    </row>
    <row r="8" spans="1:17" ht="12" customHeight="1" x14ac:dyDescent="0.25">
      <c r="A8" s="14">
        <v>42065</v>
      </c>
      <c r="B8" s="12">
        <v>90.683422083333355</v>
      </c>
      <c r="C8" s="8">
        <v>0.15906154583333332</v>
      </c>
      <c r="D8" s="7">
        <v>2.6390574166666667</v>
      </c>
      <c r="E8" s="10">
        <v>2.7981189625000003</v>
      </c>
      <c r="F8" s="8">
        <v>6.0690385416666652</v>
      </c>
      <c r="G8" s="8">
        <v>254.2264284970324</v>
      </c>
      <c r="H8" s="8"/>
      <c r="I8" s="8">
        <v>38.714392916666661</v>
      </c>
      <c r="J8" s="7">
        <v>49.916230158104447</v>
      </c>
      <c r="K8" s="7"/>
      <c r="L8" s="40"/>
      <c r="M8" s="36"/>
      <c r="N8" s="36"/>
    </row>
    <row r="9" spans="1:17" ht="12" customHeight="1" x14ac:dyDescent="0.25">
      <c r="A9" s="14">
        <v>42066</v>
      </c>
      <c r="B9" s="12">
        <v>90.412547916666668</v>
      </c>
      <c r="C9" s="8">
        <v>0.16904780833333333</v>
      </c>
      <c r="D9" s="7">
        <v>2.6739052499999993</v>
      </c>
      <c r="E9" s="10">
        <v>2.8429530583333325</v>
      </c>
      <c r="F9" s="8">
        <v>6.2660606250000006</v>
      </c>
      <c r="G9" s="8">
        <v>254.24799599837294</v>
      </c>
      <c r="H9" s="8"/>
      <c r="I9" s="8">
        <v>38.770302916666658</v>
      </c>
      <c r="J9" s="7">
        <v>49.926610526573846</v>
      </c>
      <c r="K9" s="7"/>
      <c r="L9" s="40"/>
      <c r="M9" s="36"/>
      <c r="N9" s="36"/>
    </row>
    <row r="10" spans="1:17" ht="12" customHeight="1" x14ac:dyDescent="0.25">
      <c r="A10" s="14">
        <v>42067</v>
      </c>
      <c r="B10" s="12">
        <v>90.785992083333326</v>
      </c>
      <c r="C10" s="8">
        <v>0.15015891249999999</v>
      </c>
      <c r="D10" s="7">
        <v>2.6802355833333333</v>
      </c>
      <c r="E10" s="10">
        <v>2.8303944958333331</v>
      </c>
      <c r="F10" s="8">
        <v>5.8443854583333321</v>
      </c>
      <c r="G10" s="8">
        <v>254.7903061030909</v>
      </c>
      <c r="H10" s="8"/>
      <c r="I10" s="8">
        <v>38.693177500000004</v>
      </c>
      <c r="J10" s="7">
        <v>49.891357850385752</v>
      </c>
      <c r="K10" s="7"/>
      <c r="L10" s="40"/>
      <c r="M10" s="36"/>
      <c r="N10" s="36"/>
    </row>
    <row r="11" spans="1:17" ht="12" customHeight="1" x14ac:dyDescent="0.25">
      <c r="A11" s="14">
        <v>42068</v>
      </c>
      <c r="B11" s="12">
        <v>90.656232916666639</v>
      </c>
      <c r="C11" s="8">
        <v>0.16604826666666664</v>
      </c>
      <c r="D11" s="7">
        <v>2.5874922916666665</v>
      </c>
      <c r="E11" s="10">
        <v>2.753540558333333</v>
      </c>
      <c r="F11" s="8">
        <v>6.116923333333335</v>
      </c>
      <c r="G11" s="8">
        <v>255.73944721371694</v>
      </c>
      <c r="H11" s="8"/>
      <c r="I11" s="8">
        <v>38.761159583333331</v>
      </c>
      <c r="J11" s="7">
        <v>49.961214830829555</v>
      </c>
      <c r="K11" s="7"/>
      <c r="L11" s="40"/>
      <c r="M11" s="36"/>
      <c r="N11" s="36"/>
    </row>
    <row r="12" spans="1:17" ht="12" customHeight="1" x14ac:dyDescent="0.25">
      <c r="A12" s="14">
        <v>42069</v>
      </c>
      <c r="B12" s="12">
        <v>90.813918749999985</v>
      </c>
      <c r="C12" s="8">
        <v>0.21763360833333337</v>
      </c>
      <c r="D12" s="7">
        <v>2.4111862083333331</v>
      </c>
      <c r="E12" s="10">
        <v>2.6288198166666663</v>
      </c>
      <c r="F12" s="8">
        <v>6.0625451249999998</v>
      </c>
      <c r="G12" s="8">
        <v>257.89550575603579</v>
      </c>
      <c r="H12" s="8"/>
      <c r="I12" s="8">
        <v>38.809702916666666</v>
      </c>
      <c r="J12" s="7">
        <v>50.032274815454173</v>
      </c>
      <c r="K12" s="7"/>
      <c r="L12" s="40"/>
      <c r="M12" s="36"/>
      <c r="N12" s="36"/>
    </row>
    <row r="13" spans="1:17" ht="12" customHeight="1" x14ac:dyDescent="0.25">
      <c r="A13" s="14">
        <v>42070</v>
      </c>
      <c r="B13" s="12">
        <v>90.935447083333315</v>
      </c>
      <c r="C13" s="8">
        <v>0.24501941250000001</v>
      </c>
      <c r="D13" s="8">
        <v>2.3463601666666665</v>
      </c>
      <c r="E13" s="10">
        <v>2.5913795791666665</v>
      </c>
      <c r="F13" s="8">
        <v>5.977683916666666</v>
      </c>
      <c r="G13" s="8">
        <v>256.79842681900021</v>
      </c>
      <c r="H13" s="8"/>
      <c r="I13" s="8">
        <v>38.803107916666661</v>
      </c>
      <c r="J13" s="7">
        <v>50.038640868931346</v>
      </c>
      <c r="K13" s="7"/>
      <c r="L13" s="40"/>
      <c r="M13" s="36"/>
      <c r="N13" s="36"/>
    </row>
    <row r="14" spans="1:17" ht="12" customHeight="1" x14ac:dyDescent="0.25">
      <c r="A14" s="14">
        <v>42071</v>
      </c>
      <c r="B14" s="12">
        <v>90.456545416666657</v>
      </c>
      <c r="C14" s="8">
        <v>0.2116404791666667</v>
      </c>
      <c r="D14" s="8">
        <v>2.4179307499999996</v>
      </c>
      <c r="E14" s="10">
        <v>2.6295712291666664</v>
      </c>
      <c r="F14" s="8">
        <v>6.2238559166666647</v>
      </c>
      <c r="G14" s="8">
        <v>254.37370088743452</v>
      </c>
      <c r="H14" s="8"/>
      <c r="I14" s="8">
        <v>38.9729125</v>
      </c>
      <c r="J14" s="7">
        <v>50.126980070455183</v>
      </c>
      <c r="K14" s="7"/>
      <c r="L14" s="40"/>
      <c r="M14" s="36"/>
      <c r="N14" s="36"/>
    </row>
    <row r="15" spans="1:17" ht="12" customHeight="1" x14ac:dyDescent="0.25">
      <c r="A15" s="14">
        <v>42072</v>
      </c>
      <c r="B15" s="12">
        <v>90.692145416666662</v>
      </c>
      <c r="C15" s="8">
        <v>0.20615240000000001</v>
      </c>
      <c r="D15" s="8">
        <v>2.4859952083333332</v>
      </c>
      <c r="E15" s="10">
        <v>2.6921476083333333</v>
      </c>
      <c r="F15" s="8">
        <v>6.0683837916666663</v>
      </c>
      <c r="G15" s="8">
        <v>255.02227309005855</v>
      </c>
      <c r="H15" s="8"/>
      <c r="I15" s="8">
        <v>38.819061249999997</v>
      </c>
      <c r="J15" s="7">
        <v>50.012268351755708</v>
      </c>
      <c r="K15" s="7"/>
      <c r="L15" s="40"/>
      <c r="M15" s="36"/>
      <c r="N15" s="36"/>
    </row>
    <row r="16" spans="1:17" ht="12" customHeight="1" x14ac:dyDescent="0.25">
      <c r="A16" s="14">
        <v>42073</v>
      </c>
      <c r="B16" s="12">
        <v>90.655408333333341</v>
      </c>
      <c r="C16" s="8">
        <v>0.18745909166666666</v>
      </c>
      <c r="D16" s="8">
        <v>2.5025439999999999</v>
      </c>
      <c r="E16" s="10">
        <v>2.6900030916666666</v>
      </c>
      <c r="F16" s="8">
        <v>6.1042335833333334</v>
      </c>
      <c r="G16" s="8">
        <v>255.11515567079573</v>
      </c>
      <c r="H16" s="8"/>
      <c r="I16" s="8">
        <v>38.831873333333334</v>
      </c>
      <c r="J16" s="7">
        <v>50.024895330281751</v>
      </c>
      <c r="K16" s="7"/>
      <c r="L16" s="40"/>
      <c r="M16" s="36"/>
      <c r="N16" s="36"/>
    </row>
    <row r="17" spans="1:14" ht="12" customHeight="1" x14ac:dyDescent="0.25">
      <c r="A17" s="14">
        <v>42074</v>
      </c>
      <c r="B17" s="12">
        <v>90.841050416666675</v>
      </c>
      <c r="C17" s="8">
        <v>0.20206357500000002</v>
      </c>
      <c r="D17" s="8">
        <v>2.492772</v>
      </c>
      <c r="E17" s="10">
        <v>2.6948355749999999</v>
      </c>
      <c r="F17" s="8">
        <v>5.9566958750000012</v>
      </c>
      <c r="G17" s="8">
        <v>256.73105878436007</v>
      </c>
      <c r="H17" s="8"/>
      <c r="I17" s="8">
        <v>38.761666249999998</v>
      </c>
      <c r="J17" s="7">
        <v>49.978887352052887</v>
      </c>
      <c r="K17" s="7"/>
      <c r="L17" s="40"/>
      <c r="M17" s="36"/>
      <c r="N17" s="36"/>
    </row>
    <row r="18" spans="1:14" ht="12" customHeight="1" x14ac:dyDescent="0.25">
      <c r="A18" s="14">
        <v>42075</v>
      </c>
      <c r="B18" s="12">
        <v>90.869664583333318</v>
      </c>
      <c r="C18" s="8">
        <v>0.23388684166666665</v>
      </c>
      <c r="D18" s="8">
        <v>2.4591743333333329</v>
      </c>
      <c r="E18" s="10">
        <v>2.6930611749999995</v>
      </c>
      <c r="F18" s="8">
        <v>5.8953082499999994</v>
      </c>
      <c r="G18" s="8">
        <v>258.25153629074327</v>
      </c>
      <c r="H18" s="8"/>
      <c r="I18" s="8">
        <v>38.76994083333333</v>
      </c>
      <c r="J18" s="7">
        <v>49.97698013051199</v>
      </c>
      <c r="K18" s="7"/>
      <c r="L18" s="40"/>
      <c r="M18" s="36"/>
      <c r="N18" s="36"/>
    </row>
    <row r="19" spans="1:14" ht="12" customHeight="1" x14ac:dyDescent="0.25">
      <c r="A19" s="14">
        <v>42076</v>
      </c>
      <c r="B19" s="12">
        <v>91.072013333333345</v>
      </c>
      <c r="C19" s="8">
        <v>0.21946692083333327</v>
      </c>
      <c r="D19" s="8">
        <v>2.5451353750000001</v>
      </c>
      <c r="E19" s="10">
        <v>2.7646022958333334</v>
      </c>
      <c r="F19" s="8">
        <v>5.7011738750000012</v>
      </c>
      <c r="G19" s="8">
        <v>255.12569335243487</v>
      </c>
      <c r="H19" s="8"/>
      <c r="I19" s="8">
        <v>38.635850833333336</v>
      </c>
      <c r="J19" s="7">
        <v>49.871341516071681</v>
      </c>
      <c r="K19" s="7"/>
      <c r="L19" s="40"/>
      <c r="M19" s="36"/>
      <c r="N19" s="36"/>
    </row>
    <row r="20" spans="1:14" ht="12" customHeight="1" x14ac:dyDescent="0.25">
      <c r="A20" s="14">
        <v>42077</v>
      </c>
      <c r="B20" s="12">
        <v>91.194047916666648</v>
      </c>
      <c r="C20" s="8">
        <v>0.21769750416666667</v>
      </c>
      <c r="D20" s="8">
        <v>2.4946431666666666</v>
      </c>
      <c r="E20" s="10">
        <v>2.7123406708333331</v>
      </c>
      <c r="F20" s="8">
        <v>5.6143460000000003</v>
      </c>
      <c r="G20" s="8">
        <v>253.78743959282588</v>
      </c>
      <c r="H20" s="8"/>
      <c r="I20" s="8">
        <v>38.643257083333339</v>
      </c>
      <c r="J20" s="7">
        <v>49.899698921605911</v>
      </c>
      <c r="K20" s="7"/>
      <c r="L20" s="40"/>
      <c r="M20" s="36"/>
      <c r="N20" s="36"/>
    </row>
    <row r="21" spans="1:14" ht="12" customHeight="1" x14ac:dyDescent="0.25">
      <c r="A21" s="14">
        <v>42078</v>
      </c>
      <c r="B21" s="12">
        <v>90.91308916666668</v>
      </c>
      <c r="C21" s="8">
        <v>0.19521469583333337</v>
      </c>
      <c r="D21" s="8">
        <v>2.4619967499999995</v>
      </c>
      <c r="E21" s="10">
        <v>2.6572114458333327</v>
      </c>
      <c r="F21" s="8">
        <v>5.9269021249999989</v>
      </c>
      <c r="G21" s="8">
        <v>247.0384813603298</v>
      </c>
      <c r="H21" s="8"/>
      <c r="I21" s="8">
        <v>38.764634583333333</v>
      </c>
      <c r="J21" s="7">
        <v>49.99875885078643</v>
      </c>
      <c r="K21" s="8"/>
      <c r="L21" s="40"/>
      <c r="M21" s="36"/>
      <c r="N21" s="36"/>
    </row>
    <row r="22" spans="1:14" ht="12" customHeight="1" x14ac:dyDescent="0.25">
      <c r="A22" s="14">
        <v>42079</v>
      </c>
      <c r="B22" s="12">
        <v>90.758399583333343</v>
      </c>
      <c r="C22" s="8">
        <v>0.21781969999999998</v>
      </c>
      <c r="D22" s="8">
        <v>2.4508555833333325</v>
      </c>
      <c r="E22" s="10">
        <v>2.6686752833333327</v>
      </c>
      <c r="F22" s="8">
        <v>5.9695234583333345</v>
      </c>
      <c r="G22" s="8">
        <v>254.34987059940735</v>
      </c>
      <c r="H22" s="8"/>
      <c r="I22" s="8">
        <v>38.830929166666671</v>
      </c>
      <c r="J22" s="7">
        <v>50.026592675168757</v>
      </c>
      <c r="K22" s="8"/>
      <c r="L22" s="40"/>
      <c r="M22" s="36"/>
      <c r="N22" s="36"/>
    </row>
    <row r="23" spans="1:14" ht="12" customHeight="1" x14ac:dyDescent="0.25">
      <c r="A23" s="14">
        <v>42080</v>
      </c>
      <c r="B23" s="12">
        <v>91.192220833333337</v>
      </c>
      <c r="C23" s="8">
        <v>0.2603479208333333</v>
      </c>
      <c r="D23" s="8">
        <v>2.397961875</v>
      </c>
      <c r="E23" s="10">
        <v>2.6583097958333335</v>
      </c>
      <c r="F23" s="8">
        <v>5.6905295833333343</v>
      </c>
      <c r="G23" s="8">
        <v>255.74800121770278</v>
      </c>
      <c r="H23" s="8"/>
      <c r="I23" s="8">
        <v>38.662676250000004</v>
      </c>
      <c r="J23" s="7">
        <v>49.924470875267396</v>
      </c>
      <c r="K23" s="8"/>
      <c r="L23" s="40"/>
      <c r="M23" s="36"/>
      <c r="N23" s="36"/>
    </row>
    <row r="24" spans="1:14" ht="12" customHeight="1" x14ac:dyDescent="0.25">
      <c r="A24" s="14">
        <v>42081</v>
      </c>
      <c r="B24" s="12">
        <v>91.099393750000004</v>
      </c>
      <c r="C24" s="8">
        <v>0.2858836958333334</v>
      </c>
      <c r="D24" s="8">
        <v>2.272474958333333</v>
      </c>
      <c r="E24" s="10">
        <v>2.5583586541666663</v>
      </c>
      <c r="F24" s="8">
        <v>5.7929405833333334</v>
      </c>
      <c r="G24" s="8">
        <v>256.89249915612612</v>
      </c>
      <c r="H24" s="8"/>
      <c r="I24" s="8">
        <v>38.790508750000008</v>
      </c>
      <c r="J24" s="7">
        <v>50.036347035412369</v>
      </c>
      <c r="K24" s="8"/>
      <c r="L24" s="40"/>
      <c r="M24" s="36"/>
      <c r="N24" s="36"/>
    </row>
    <row r="25" spans="1:14" ht="12" customHeight="1" x14ac:dyDescent="0.25">
      <c r="A25" s="14">
        <v>42082</v>
      </c>
      <c r="B25" s="12">
        <v>91.014814999999999</v>
      </c>
      <c r="C25" s="8">
        <v>0.29366791666666675</v>
      </c>
      <c r="D25" s="8">
        <v>2.2669265416666673</v>
      </c>
      <c r="E25" s="10">
        <v>2.560594458333334</v>
      </c>
      <c r="F25" s="8">
        <v>5.9020443333333334</v>
      </c>
      <c r="G25" s="8">
        <v>258.01653101419151</v>
      </c>
      <c r="H25" s="8"/>
      <c r="I25" s="8">
        <v>38.804801250000004</v>
      </c>
      <c r="J25" s="7">
        <v>50.04197083918659</v>
      </c>
      <c r="K25" s="7"/>
      <c r="L25" s="40"/>
      <c r="M25" s="36"/>
      <c r="N25" s="36"/>
    </row>
    <row r="26" spans="1:14" ht="12" customHeight="1" x14ac:dyDescent="0.25">
      <c r="A26" s="14">
        <v>42083</v>
      </c>
      <c r="B26" s="12">
        <v>90.907664583333315</v>
      </c>
      <c r="C26" s="8">
        <v>0.19439484999999998</v>
      </c>
      <c r="D26" s="8">
        <v>2.4425594166666662</v>
      </c>
      <c r="E26" s="10">
        <v>2.6369542666666663</v>
      </c>
      <c r="F26" s="8">
        <v>5.9547940416666663</v>
      </c>
      <c r="G26" s="8">
        <v>258.27529158379673</v>
      </c>
      <c r="H26" s="8"/>
      <c r="I26" s="8">
        <v>38.781458333333326</v>
      </c>
      <c r="J26" s="7">
        <v>50.017622742961429</v>
      </c>
      <c r="K26" s="7"/>
      <c r="L26" s="40"/>
      <c r="M26" s="36"/>
      <c r="N26" s="36"/>
    </row>
    <row r="27" spans="1:14" ht="12" customHeight="1" x14ac:dyDescent="0.25">
      <c r="A27" s="14">
        <v>42084</v>
      </c>
      <c r="B27" s="12">
        <v>91.387243749999996</v>
      </c>
      <c r="C27" s="8">
        <v>0.18987700416666667</v>
      </c>
      <c r="D27" s="8">
        <v>2.4775719583333333</v>
      </c>
      <c r="E27" s="10">
        <v>2.6674489625</v>
      </c>
      <c r="F27" s="8">
        <v>5.4653293333333339</v>
      </c>
      <c r="G27" s="8">
        <v>258.38129722355654</v>
      </c>
      <c r="H27" s="8"/>
      <c r="I27" s="8">
        <v>38.616652500000008</v>
      </c>
      <c r="J27" s="7">
        <v>49.90971012497269</v>
      </c>
      <c r="K27" s="7"/>
      <c r="L27" s="40"/>
      <c r="M27" s="36"/>
      <c r="N27" s="36"/>
    </row>
    <row r="28" spans="1:14" ht="12" customHeight="1" x14ac:dyDescent="0.25">
      <c r="A28" s="14">
        <v>42085</v>
      </c>
      <c r="B28" s="12">
        <v>91.392492916666683</v>
      </c>
      <c r="C28" s="8">
        <v>0.2145835375</v>
      </c>
      <c r="D28" s="8">
        <v>2.4593409999999998</v>
      </c>
      <c r="E28" s="10">
        <v>2.6739245374999996</v>
      </c>
      <c r="F28" s="8">
        <v>5.4637475000000002</v>
      </c>
      <c r="G28" s="8">
        <v>258.43030988009764</v>
      </c>
      <c r="H28" s="8"/>
      <c r="I28" s="8">
        <v>38.604934583333332</v>
      </c>
      <c r="J28" s="7">
        <v>49.894456031035126</v>
      </c>
      <c r="K28" s="7"/>
      <c r="L28" s="40"/>
      <c r="M28" s="36"/>
      <c r="N28" s="36"/>
    </row>
    <row r="29" spans="1:14" ht="12" customHeight="1" x14ac:dyDescent="0.25">
      <c r="A29" s="14">
        <v>42086</v>
      </c>
      <c r="B29" s="12">
        <v>91.257887916666675</v>
      </c>
      <c r="C29" s="8">
        <v>0.21546894583333334</v>
      </c>
      <c r="D29" s="8">
        <v>2.462004541666666</v>
      </c>
      <c r="E29" s="10">
        <v>2.6774734874999995</v>
      </c>
      <c r="F29" s="8">
        <v>5.6027533333333333</v>
      </c>
      <c r="G29" s="8">
        <v>257.72340304230261</v>
      </c>
      <c r="H29" s="8"/>
      <c r="I29" s="8">
        <v>38.637777916666664</v>
      </c>
      <c r="J29" s="7">
        <v>49.911844863502665</v>
      </c>
      <c r="K29" s="7"/>
      <c r="L29" s="40"/>
      <c r="M29" s="36"/>
      <c r="N29" s="36"/>
    </row>
    <row r="30" spans="1:14" ht="12" customHeight="1" x14ac:dyDescent="0.25">
      <c r="A30" s="14">
        <v>42087</v>
      </c>
      <c r="B30" s="12">
        <v>90.955232500000008</v>
      </c>
      <c r="C30" s="8">
        <v>0.15725113333333335</v>
      </c>
      <c r="D30" s="8">
        <v>2.6799042083333333</v>
      </c>
      <c r="E30" s="10">
        <v>2.8371553416666666</v>
      </c>
      <c r="F30" s="8">
        <v>5.721832291666666</v>
      </c>
      <c r="G30" s="8">
        <v>255.02070586912188</v>
      </c>
      <c r="H30" s="8"/>
      <c r="I30" s="8">
        <v>38.620021250000001</v>
      </c>
      <c r="J30" s="7">
        <v>49.844499314861409</v>
      </c>
      <c r="K30" s="7"/>
      <c r="L30" s="40"/>
      <c r="M30" s="36"/>
      <c r="N30" s="36"/>
    </row>
    <row r="31" spans="1:14" ht="12" customHeight="1" x14ac:dyDescent="0.25">
      <c r="A31" s="14">
        <v>42088</v>
      </c>
      <c r="B31" s="12">
        <v>90.327939583333333</v>
      </c>
      <c r="C31" s="8">
        <v>0.13064290416666666</v>
      </c>
      <c r="D31" s="8">
        <v>2.6195525833333337</v>
      </c>
      <c r="E31" s="10">
        <v>2.7501954875000005</v>
      </c>
      <c r="F31" s="8">
        <v>6.2014062500000007</v>
      </c>
      <c r="G31" s="8">
        <v>253.81665086786572</v>
      </c>
      <c r="H31" s="8"/>
      <c r="I31" s="8">
        <v>38.939532083333333</v>
      </c>
      <c r="J31" s="7">
        <v>50.073113104276658</v>
      </c>
      <c r="K31" s="7"/>
      <c r="L31" s="40"/>
      <c r="M31" s="36"/>
      <c r="N31" s="36"/>
    </row>
    <row r="32" spans="1:14" ht="12" customHeight="1" x14ac:dyDescent="0.25">
      <c r="A32" s="14">
        <v>42089</v>
      </c>
      <c r="B32" s="12">
        <v>90.776736249999999</v>
      </c>
      <c r="C32" s="8">
        <v>0.16768102500000004</v>
      </c>
      <c r="D32" s="8">
        <v>2.6687607916666667</v>
      </c>
      <c r="E32" s="10">
        <v>2.8364418166666665</v>
      </c>
      <c r="F32" s="8">
        <v>5.8545943333333339</v>
      </c>
      <c r="G32" s="8">
        <v>254.45822788345339</v>
      </c>
      <c r="H32" s="8"/>
      <c r="I32" s="8">
        <v>38.684929583333336</v>
      </c>
      <c r="J32" s="7">
        <v>49.879971538300261</v>
      </c>
      <c r="K32" s="7"/>
      <c r="L32" s="40"/>
      <c r="M32" s="36"/>
      <c r="N32" s="36"/>
    </row>
    <row r="33" spans="1:14" ht="12" customHeight="1" x14ac:dyDescent="0.25">
      <c r="A33" s="14">
        <v>42090</v>
      </c>
      <c r="B33" s="12">
        <v>91.578265416666682</v>
      </c>
      <c r="C33" s="8">
        <v>0.26944079166666662</v>
      </c>
      <c r="D33" s="8">
        <v>2.4857596666666666</v>
      </c>
      <c r="E33" s="10">
        <v>2.7552004583333334</v>
      </c>
      <c r="F33" s="8">
        <v>5.2772953750000005</v>
      </c>
      <c r="G33" s="8">
        <v>255.21719749016677</v>
      </c>
      <c r="H33" s="8"/>
      <c r="I33" s="8">
        <v>38.468579166666665</v>
      </c>
      <c r="J33" s="7">
        <v>49.767034833657583</v>
      </c>
      <c r="K33" s="7"/>
      <c r="L33" s="40"/>
      <c r="M33" s="36"/>
      <c r="N33" s="36"/>
    </row>
    <row r="34" spans="1:14" ht="12" customHeight="1" x14ac:dyDescent="0.25">
      <c r="A34" s="14">
        <v>42091</v>
      </c>
      <c r="B34" s="12">
        <v>91.609034999999992</v>
      </c>
      <c r="C34" s="8">
        <v>0.27746245833333338</v>
      </c>
      <c r="D34" s="8">
        <v>2.4271106666666666</v>
      </c>
      <c r="E34" s="10">
        <v>2.704573125</v>
      </c>
      <c r="F34" s="8">
        <v>5.2748285833333339</v>
      </c>
      <c r="G34" s="8">
        <v>253.95069314725259</v>
      </c>
      <c r="H34" s="8"/>
      <c r="I34" s="8">
        <v>38.502408333333328</v>
      </c>
      <c r="J34" s="7">
        <v>49.807114720251214</v>
      </c>
      <c r="K34" s="7"/>
      <c r="L34" s="40"/>
      <c r="M34" s="36"/>
      <c r="N34" s="36"/>
    </row>
    <row r="35" spans="1:14" ht="12" customHeight="1" x14ac:dyDescent="0.25">
      <c r="A35" s="14">
        <v>42092</v>
      </c>
      <c r="B35" s="12">
        <v>91.220802916666685</v>
      </c>
      <c r="C35" s="8">
        <v>0.27582237499999995</v>
      </c>
      <c r="D35" s="8">
        <v>2.4177713333333331</v>
      </c>
      <c r="E35" s="8">
        <v>2.6935937083333332</v>
      </c>
      <c r="F35" s="8">
        <v>5.608113583333334</v>
      </c>
      <c r="G35" s="8">
        <v>253.83574863376643</v>
      </c>
      <c r="H35" s="8"/>
      <c r="I35" s="8">
        <v>38.640603333333338</v>
      </c>
      <c r="J35" s="7">
        <v>49.892437486541603</v>
      </c>
      <c r="K35" s="7"/>
      <c r="L35" s="40"/>
      <c r="M35" s="36"/>
      <c r="N35" s="36"/>
    </row>
    <row r="36" spans="1:14" ht="12" customHeight="1" x14ac:dyDescent="0.25">
      <c r="A36" s="14">
        <v>42093</v>
      </c>
      <c r="B36" s="12">
        <v>90.794135416666677</v>
      </c>
      <c r="C36" s="8">
        <v>0.26616091666666669</v>
      </c>
      <c r="D36" s="8">
        <v>2.392147041666667</v>
      </c>
      <c r="E36" s="8">
        <v>2.6583079583333338</v>
      </c>
      <c r="F36" s="8">
        <v>5.9649537083333328</v>
      </c>
      <c r="G36" s="8">
        <v>254.71624094654669</v>
      </c>
      <c r="H36" s="8"/>
      <c r="I36" s="8">
        <v>38.818967083333334</v>
      </c>
      <c r="J36" s="7">
        <v>50.012998268832625</v>
      </c>
      <c r="K36" s="7"/>
      <c r="L36" s="40"/>
      <c r="M36" s="36"/>
      <c r="N36" s="36"/>
    </row>
    <row r="37" spans="1:14" ht="12" customHeight="1" thickBot="1" x14ac:dyDescent="0.3">
      <c r="A37" s="14">
        <v>42094</v>
      </c>
      <c r="B37" s="26">
        <v>90.451647083333327</v>
      </c>
      <c r="C37" s="27">
        <v>0.18470120000000004</v>
      </c>
      <c r="D37" s="27">
        <v>2.4734100833333335</v>
      </c>
      <c r="E37" s="27">
        <v>2.6581112833333336</v>
      </c>
      <c r="F37" s="27">
        <v>6.2893749166666657</v>
      </c>
      <c r="G37" s="27">
        <v>255.35880339206213</v>
      </c>
      <c r="H37" s="27"/>
      <c r="I37" s="27">
        <v>38.927238333333328</v>
      </c>
      <c r="J37" s="47">
        <v>50.094557203608716</v>
      </c>
      <c r="K37" s="47"/>
      <c r="L37" s="40"/>
      <c r="M37" s="36"/>
      <c r="N37" s="36"/>
    </row>
    <row r="38" spans="1:14" ht="17.25" customHeight="1" x14ac:dyDescent="0.25">
      <c r="A38" s="58" t="s">
        <v>26</v>
      </c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41"/>
      <c r="M38" s="41"/>
      <c r="N38" s="41"/>
    </row>
    <row r="39" spans="1:14" ht="7.5" customHeight="1" thickBot="1" x14ac:dyDescent="0.3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</row>
    <row r="40" spans="1:14" x14ac:dyDescent="0.25">
      <c r="A40" s="19" t="s">
        <v>17</v>
      </c>
      <c r="B40" s="31">
        <f t="shared" ref="B40:H40" si="0">MIN(B7:B37)</f>
        <v>90.327939583333333</v>
      </c>
      <c r="C40" s="31">
        <f t="shared" si="0"/>
        <v>0.12409185416666667</v>
      </c>
      <c r="D40" s="31">
        <f t="shared" si="0"/>
        <v>2.2669265416666673</v>
      </c>
      <c r="E40" s="31">
        <f t="shared" si="0"/>
        <v>2.5583586541666663</v>
      </c>
      <c r="F40" s="31">
        <f t="shared" si="0"/>
        <v>5.2748285833333339</v>
      </c>
      <c r="G40" s="31">
        <f t="shared" si="0"/>
        <v>247.0384813603298</v>
      </c>
      <c r="H40" s="31">
        <f t="shared" si="0"/>
        <v>0</v>
      </c>
      <c r="I40" s="31">
        <f>MIN(I7:I23)</f>
        <v>38.635850833333336</v>
      </c>
      <c r="J40" s="31">
        <f>MIN(J7:J23)</f>
        <v>49.871341516071681</v>
      </c>
      <c r="K40" s="31">
        <f>MIN(K7:K37)</f>
        <v>0</v>
      </c>
      <c r="L40" s="28"/>
    </row>
    <row r="41" spans="1:14" x14ac:dyDescent="0.25">
      <c r="A41" s="20" t="s">
        <v>18</v>
      </c>
      <c r="B41" s="32">
        <f t="shared" ref="B41:H41" si="1">AVERAGE(B7:B37)</f>
        <v>90.917407970430091</v>
      </c>
      <c r="C41" s="32">
        <f t="shared" si="1"/>
        <v>0.20986610618279569</v>
      </c>
      <c r="D41" s="32">
        <f t="shared" si="1"/>
        <v>2.4941315309139784</v>
      </c>
      <c r="E41" s="32">
        <f t="shared" si="1"/>
        <v>2.7039976370967742</v>
      </c>
      <c r="F41" s="32">
        <f t="shared" si="1"/>
        <v>5.8648269717741934</v>
      </c>
      <c r="G41" s="32">
        <f t="shared" si="1"/>
        <v>255.44729775116284</v>
      </c>
      <c r="H41" s="32" t="e">
        <f t="shared" si="1"/>
        <v>#DIV/0!</v>
      </c>
      <c r="I41" s="32">
        <f>AVERAGE(I7:I23)</f>
        <v>38.75980948529412</v>
      </c>
      <c r="J41" s="32">
        <f>AVERAGE(J7:J23)</f>
        <v>49.969654218754194</v>
      </c>
      <c r="K41" s="32" t="e">
        <f>AVERAGE(K7:K37)</f>
        <v>#DIV/0!</v>
      </c>
      <c r="L41" s="32" t="e">
        <f>AVERAGE(L7:L37)</f>
        <v>#DIV/0!</v>
      </c>
    </row>
    <row r="42" spans="1:14" x14ac:dyDescent="0.25">
      <c r="A42" s="21" t="s">
        <v>19</v>
      </c>
      <c r="B42" s="33">
        <f t="shared" ref="B42:H42" si="2">MAX(B7:B37)</f>
        <v>91.609034999999992</v>
      </c>
      <c r="C42" s="33">
        <f t="shared" si="2"/>
        <v>0.29366791666666675</v>
      </c>
      <c r="D42" s="33">
        <f t="shared" si="2"/>
        <v>2.7255367083333328</v>
      </c>
      <c r="E42" s="33">
        <f t="shared" si="2"/>
        <v>2.8496285624999995</v>
      </c>
      <c r="F42" s="33">
        <f t="shared" si="2"/>
        <v>6.2893749166666657</v>
      </c>
      <c r="G42" s="33">
        <f t="shared" si="2"/>
        <v>258.43030988009764</v>
      </c>
      <c r="H42" s="33">
        <f t="shared" si="2"/>
        <v>0</v>
      </c>
      <c r="I42" s="33">
        <f>MAX(I7:I23)</f>
        <v>38.9729125</v>
      </c>
      <c r="J42" s="33">
        <f>MAX(J7:J23)</f>
        <v>50.126980070455183</v>
      </c>
      <c r="K42" s="33">
        <f>MAX(K7:K37)</f>
        <v>0</v>
      </c>
      <c r="L42" s="28"/>
    </row>
    <row r="43" spans="1:14" ht="15.75" thickBot="1" x14ac:dyDescent="0.3">
      <c r="A43" s="24" t="s">
        <v>25</v>
      </c>
      <c r="B43" s="34">
        <f t="shared" ref="B43:H43" si="3">STDEV(B7:B37)</f>
        <v>0.3262867534817156</v>
      </c>
      <c r="C43" s="34">
        <f t="shared" si="3"/>
        <v>4.5866280386083341E-2</v>
      </c>
      <c r="D43" s="34">
        <f t="shared" si="3"/>
        <v>0.11672635484801855</v>
      </c>
      <c r="E43" s="34">
        <f t="shared" si="3"/>
        <v>8.0628870503314604E-2</v>
      </c>
      <c r="F43" s="34">
        <f t="shared" si="3"/>
        <v>0.26982979037509186</v>
      </c>
      <c r="G43" s="34">
        <f t="shared" si="3"/>
        <v>2.2038975236733727</v>
      </c>
      <c r="H43" s="34" t="e">
        <f t="shared" si="3"/>
        <v>#DIV/0!</v>
      </c>
      <c r="I43" s="34">
        <f>STDEV(I7:I23)</f>
        <v>8.5278258399255957E-2</v>
      </c>
      <c r="J43" s="34">
        <f>STDEV(J7:J23)</f>
        <v>7.0105477865203408E-2</v>
      </c>
      <c r="K43" s="34" t="e">
        <f>STDEV(K7:K37)</f>
        <v>#DIV/0!</v>
      </c>
      <c r="L43" s="28"/>
    </row>
    <row r="44" spans="1:14" ht="7.5" customHeight="1" x14ac:dyDescent="0.25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25">
      <c r="A45" s="1" t="s">
        <v>7</v>
      </c>
      <c r="B45" s="49" t="s">
        <v>29</v>
      </c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1"/>
    </row>
    <row r="46" spans="1:14" x14ac:dyDescent="0.25">
      <c r="A46" s="2"/>
      <c r="B46" s="52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4"/>
    </row>
    <row r="47" spans="1:14" x14ac:dyDescent="0.25">
      <c r="A47" s="2"/>
      <c r="B47" s="52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4"/>
    </row>
    <row r="48" spans="1:14" x14ac:dyDescent="0.25">
      <c r="A48" s="2"/>
      <c r="B48" s="52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4"/>
    </row>
    <row r="49" spans="1:14" x14ac:dyDescent="0.25">
      <c r="A49" s="2"/>
      <c r="B49" s="55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7"/>
    </row>
  </sheetData>
  <sheetProtection password="CF7A" sheet="1" objects="1" scenarios="1" insertRows="0"/>
  <protectedRanges>
    <protectedRange sqref="A2:L4" name="Rango1"/>
  </protectedRanges>
  <mergeCells count="9">
    <mergeCell ref="A1:N1"/>
    <mergeCell ref="B45:N49"/>
    <mergeCell ref="A38:K38"/>
    <mergeCell ref="A4:B4"/>
    <mergeCell ref="C4:D4"/>
    <mergeCell ref="A2:B2"/>
    <mergeCell ref="A3:B3"/>
    <mergeCell ref="C2:K2"/>
    <mergeCell ref="C3:K3"/>
  </mergeCells>
  <dataValidations count="3">
    <dataValidation type="list" allowBlank="1" showInputMessage="1" showErrorMessage="1" sqref="C4:D4">
      <formula1>regiones</formula1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deberá estar entre 0 y 100" sqref="N7 B7:F37">
      <formula1>0</formula1>
      <formula2>100</formula2>
    </dataValidation>
  </dataValidations>
  <printOptions horizontalCentered="1"/>
  <pageMargins left="0.23622047244094491" right="0.23622047244094491" top="0.39370078740157483" bottom="0.39370078740157483" header="0.31496062992125984" footer="0.11811023622047245"/>
  <pageSetup scale="85" orientation="landscape" r:id="rId1"/>
  <headerFooter>
    <oddFooter>&amp;R&amp;P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8" tint="0.79998168889431442"/>
    <pageSetUpPr fitToPage="1"/>
  </sheetPr>
  <dimension ref="A1:M45"/>
  <sheetViews>
    <sheetView showGridLines="0" topLeftCell="A3" workbookViewId="0">
      <selection activeCell="K7" sqref="K7:K37"/>
    </sheetView>
  </sheetViews>
  <sheetFormatPr baseColWidth="10" defaultRowHeight="15" x14ac:dyDescent="0.25"/>
  <cols>
    <col min="1" max="11" width="13.7109375" customWidth="1"/>
  </cols>
  <sheetData>
    <row r="1" spans="1:13" ht="32.25" customHeight="1" x14ac:dyDescent="0.25">
      <c r="A1" s="73" t="s">
        <v>21</v>
      </c>
      <c r="B1" s="74"/>
      <c r="C1" s="74"/>
      <c r="D1" s="74"/>
      <c r="E1" s="74"/>
      <c r="F1" s="74"/>
      <c r="G1" s="74"/>
      <c r="H1" s="74"/>
      <c r="I1" s="74"/>
      <c r="J1" s="74"/>
      <c r="K1" s="75"/>
    </row>
    <row r="2" spans="1:13" x14ac:dyDescent="0.25">
      <c r="A2" s="59" t="s">
        <v>0</v>
      </c>
      <c r="B2" s="61"/>
      <c r="C2" s="62" t="s">
        <v>27</v>
      </c>
      <c r="D2" s="62"/>
      <c r="E2" s="62"/>
      <c r="F2" s="62"/>
      <c r="G2" s="62"/>
      <c r="H2" s="62"/>
      <c r="I2" s="62"/>
      <c r="J2" s="62"/>
      <c r="K2" s="62"/>
    </row>
    <row r="3" spans="1:13" x14ac:dyDescent="0.25">
      <c r="A3" s="59" t="s">
        <v>1</v>
      </c>
      <c r="B3" s="61"/>
      <c r="C3" s="63" t="s">
        <v>28</v>
      </c>
      <c r="D3" s="63"/>
      <c r="E3" s="63"/>
      <c r="F3" s="63"/>
      <c r="G3" s="63"/>
      <c r="H3" s="63"/>
      <c r="I3" s="63"/>
      <c r="J3" s="63"/>
      <c r="K3" s="63"/>
    </row>
    <row r="4" spans="1:13" ht="15.75" thickBot="1" x14ac:dyDescent="0.3">
      <c r="A4" s="59" t="s">
        <v>2</v>
      </c>
      <c r="B4" s="59"/>
      <c r="C4" s="76" t="s">
        <v>9</v>
      </c>
      <c r="D4" s="76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6" t="s">
        <v>15</v>
      </c>
      <c r="B6" s="42" t="s">
        <v>3</v>
      </c>
      <c r="C6" s="42" t="s">
        <v>14</v>
      </c>
      <c r="D6" s="42" t="s">
        <v>4</v>
      </c>
      <c r="E6" s="43" t="s">
        <v>5</v>
      </c>
      <c r="F6" s="42" t="s">
        <v>6</v>
      </c>
      <c r="G6" s="42" t="s">
        <v>10</v>
      </c>
      <c r="H6" s="42" t="s">
        <v>11</v>
      </c>
      <c r="I6" s="42" t="s">
        <v>12</v>
      </c>
      <c r="J6" s="42" t="s">
        <v>20</v>
      </c>
      <c r="K6" s="42" t="s">
        <v>13</v>
      </c>
      <c r="L6" s="15"/>
    </row>
    <row r="7" spans="1:13" ht="12" customHeight="1" x14ac:dyDescent="0.25">
      <c r="A7" s="14">
        <v>42064</v>
      </c>
      <c r="B7" s="11">
        <v>91.001339999999999</v>
      </c>
      <c r="C7" s="10">
        <v>0.14155989999999999</v>
      </c>
      <c r="D7" s="10">
        <v>2.830498</v>
      </c>
      <c r="E7" s="10">
        <v>2.9720578999999998</v>
      </c>
      <c r="F7" s="10">
        <v>6.1102949999999998</v>
      </c>
      <c r="G7" s="10">
        <v>257.81936786815362</v>
      </c>
      <c r="H7" s="10"/>
      <c r="I7" s="10">
        <v>38.733539999999998</v>
      </c>
      <c r="J7" s="10">
        <v>49.878436806035076</v>
      </c>
      <c r="K7" s="10"/>
    </row>
    <row r="8" spans="1:13" ht="12" customHeight="1" x14ac:dyDescent="0.25">
      <c r="A8" s="14">
        <v>42065</v>
      </c>
      <c r="B8" s="12">
        <v>90.885469999999998</v>
      </c>
      <c r="C8" s="8">
        <v>0.1763255</v>
      </c>
      <c r="D8" s="7">
        <v>2.6913580000000001</v>
      </c>
      <c r="E8" s="10">
        <v>2.8676835000000001</v>
      </c>
      <c r="F8" s="8">
        <v>6.2310369999999997</v>
      </c>
      <c r="G8" s="8">
        <v>255.83136210770829</v>
      </c>
      <c r="H8" s="8"/>
      <c r="I8" s="8">
        <v>38.756129999999999</v>
      </c>
      <c r="J8" s="7">
        <v>49.924799255941402</v>
      </c>
      <c r="K8" s="7"/>
    </row>
    <row r="9" spans="1:13" ht="12" customHeight="1" x14ac:dyDescent="0.25">
      <c r="A9" s="14">
        <v>42066</v>
      </c>
      <c r="B9" s="12">
        <v>90.67013</v>
      </c>
      <c r="C9" s="8">
        <v>0.1890355</v>
      </c>
      <c r="D9" s="7">
        <v>2.7032850000000002</v>
      </c>
      <c r="E9" s="10">
        <v>2.8923205000000003</v>
      </c>
      <c r="F9" s="8">
        <v>6.5002839999999997</v>
      </c>
      <c r="G9" s="8">
        <v>256.20519369470816</v>
      </c>
      <c r="H9" s="8"/>
      <c r="I9" s="8">
        <v>38.872869999999999</v>
      </c>
      <c r="J9" s="7">
        <v>49.99607984100539</v>
      </c>
      <c r="K9" s="7"/>
    </row>
    <row r="10" spans="1:13" ht="12" customHeight="1" x14ac:dyDescent="0.25">
      <c r="A10" s="14">
        <v>42067</v>
      </c>
      <c r="B10" s="12">
        <v>91.358220000000003</v>
      </c>
      <c r="C10" s="8">
        <v>0.17729</v>
      </c>
      <c r="D10" s="7">
        <v>2.7345109999999999</v>
      </c>
      <c r="E10" s="10">
        <v>2.9118010000000001</v>
      </c>
      <c r="F10" s="8">
        <v>6.2933190000000003</v>
      </c>
      <c r="G10" s="8">
        <v>257.53003706605671</v>
      </c>
      <c r="H10" s="8"/>
      <c r="I10" s="8">
        <v>38.825380000000003</v>
      </c>
      <c r="J10" s="7">
        <v>49.951475497475137</v>
      </c>
      <c r="K10" s="7"/>
    </row>
    <row r="11" spans="1:13" ht="12" customHeight="1" x14ac:dyDescent="0.25">
      <c r="A11" s="14">
        <v>42068</v>
      </c>
      <c r="B11" s="12">
        <v>91.034530000000004</v>
      </c>
      <c r="C11" s="8">
        <v>0.18715780000000001</v>
      </c>
      <c r="D11" s="7">
        <v>2.6820409999999999</v>
      </c>
      <c r="E11" s="10">
        <v>2.8691987999999999</v>
      </c>
      <c r="F11" s="8">
        <v>6.4846630000000003</v>
      </c>
      <c r="G11" s="8">
        <v>257.52171784905966</v>
      </c>
      <c r="H11" s="8"/>
      <c r="I11" s="8">
        <v>38.949750000000002</v>
      </c>
      <c r="J11" s="8">
        <v>50.069625125910179</v>
      </c>
      <c r="K11" s="8"/>
    </row>
    <row r="12" spans="1:13" ht="12" customHeight="1" x14ac:dyDescent="0.25">
      <c r="A12" s="14">
        <v>42069</v>
      </c>
      <c r="B12" s="12">
        <v>91.037409999999994</v>
      </c>
      <c r="C12" s="8">
        <v>0.26686300000000002</v>
      </c>
      <c r="D12" s="7">
        <v>2.4888859999999999</v>
      </c>
      <c r="E12" s="10">
        <v>2.7557489999999998</v>
      </c>
      <c r="F12" s="8">
        <v>6.2535879999999997</v>
      </c>
      <c r="G12" s="8">
        <v>259.25577361727176</v>
      </c>
      <c r="H12" s="8"/>
      <c r="I12" s="8">
        <v>38.894039999999997</v>
      </c>
      <c r="J12" s="7">
        <v>50.071000522877362</v>
      </c>
      <c r="K12" s="7"/>
    </row>
    <row r="13" spans="1:13" ht="12" customHeight="1" x14ac:dyDescent="0.25">
      <c r="A13" s="14">
        <v>42070</v>
      </c>
      <c r="B13" s="12">
        <v>91.040310000000005</v>
      </c>
      <c r="C13" s="8">
        <v>0.28391549999999999</v>
      </c>
      <c r="D13" s="8">
        <v>2.45038</v>
      </c>
      <c r="E13" s="10">
        <v>2.7342955</v>
      </c>
      <c r="F13" s="8">
        <v>6.121823</v>
      </c>
      <c r="G13" s="8">
        <v>258.38489604706899</v>
      </c>
      <c r="H13" s="8"/>
      <c r="I13" s="8">
        <v>38.861449999999998</v>
      </c>
      <c r="J13" s="7">
        <v>50.062260442184431</v>
      </c>
      <c r="K13" s="7"/>
    </row>
    <row r="14" spans="1:13" ht="12" customHeight="1" x14ac:dyDescent="0.25">
      <c r="A14" s="14">
        <v>42071</v>
      </c>
      <c r="B14" s="12">
        <v>90.739649999999997</v>
      </c>
      <c r="C14" s="8">
        <v>0.22568879999999999</v>
      </c>
      <c r="D14" s="8">
        <v>2.4513600000000002</v>
      </c>
      <c r="E14" s="10">
        <v>2.6770488000000001</v>
      </c>
      <c r="F14" s="8">
        <v>6.3801819999999996</v>
      </c>
      <c r="G14" s="8">
        <v>256.04954650988117</v>
      </c>
      <c r="H14" s="8"/>
      <c r="I14" s="8">
        <v>39.13458</v>
      </c>
      <c r="J14" s="7">
        <v>50.219875091185457</v>
      </c>
      <c r="K14" s="7"/>
    </row>
    <row r="15" spans="1:13" ht="12" customHeight="1" x14ac:dyDescent="0.25">
      <c r="A15" s="14">
        <v>42072</v>
      </c>
      <c r="B15" s="12">
        <v>90.861660000000001</v>
      </c>
      <c r="C15" s="8">
        <v>0.24265929999999999</v>
      </c>
      <c r="D15" s="8">
        <v>2.5698850000000002</v>
      </c>
      <c r="E15" s="10">
        <v>2.8125443000000003</v>
      </c>
      <c r="F15" s="8">
        <v>6.1336729999999999</v>
      </c>
      <c r="G15" s="8">
        <v>256.85067185759823</v>
      </c>
      <c r="H15" s="8"/>
      <c r="I15" s="8">
        <v>38.920070000000003</v>
      </c>
      <c r="J15" s="7">
        <v>50.091943343006506</v>
      </c>
      <c r="K15" s="7"/>
    </row>
    <row r="16" spans="1:13" ht="12" customHeight="1" x14ac:dyDescent="0.25">
      <c r="A16" s="14">
        <v>42073</v>
      </c>
      <c r="B16" s="12">
        <v>90.980670000000003</v>
      </c>
      <c r="C16" s="8">
        <v>0.2197248</v>
      </c>
      <c r="D16" s="8">
        <v>2.5456219999999998</v>
      </c>
      <c r="E16" s="10">
        <v>2.7653467999999997</v>
      </c>
      <c r="F16" s="8">
        <v>6.2648169999999999</v>
      </c>
      <c r="G16" s="8">
        <v>257.41489336905084</v>
      </c>
      <c r="H16" s="8"/>
      <c r="I16" s="8">
        <v>38.906410000000001</v>
      </c>
      <c r="J16" s="7">
        <v>50.0736987187775</v>
      </c>
      <c r="K16" s="7"/>
    </row>
    <row r="17" spans="1:11" ht="12" customHeight="1" x14ac:dyDescent="0.25">
      <c r="A17" s="14">
        <v>42074</v>
      </c>
      <c r="B17" s="12">
        <v>91.040390000000002</v>
      </c>
      <c r="C17" s="8">
        <v>0.21789310000000001</v>
      </c>
      <c r="D17" s="8">
        <v>2.5136370000000001</v>
      </c>
      <c r="E17" s="10">
        <v>2.7315301000000001</v>
      </c>
      <c r="F17" s="8">
        <v>6.21617</v>
      </c>
      <c r="G17" s="8">
        <v>258.41542282363554</v>
      </c>
      <c r="H17" s="8"/>
      <c r="I17" s="8">
        <v>38.876449999999998</v>
      </c>
      <c r="J17" s="7">
        <v>50.057104658747086</v>
      </c>
      <c r="K17" s="7"/>
    </row>
    <row r="18" spans="1:11" ht="12" customHeight="1" x14ac:dyDescent="0.25">
      <c r="A18" s="14">
        <v>42075</v>
      </c>
      <c r="B18" s="12">
        <v>91.107889999999998</v>
      </c>
      <c r="C18" s="8">
        <v>0.26009290000000002</v>
      </c>
      <c r="D18" s="8">
        <v>2.5256560000000001</v>
      </c>
      <c r="E18" s="10">
        <v>2.7857489000000002</v>
      </c>
      <c r="F18" s="8">
        <v>6.2665879999999996</v>
      </c>
      <c r="G18" s="8">
        <v>259.56005716044211</v>
      </c>
      <c r="H18" s="8"/>
      <c r="I18" s="8">
        <v>38.916370000000001</v>
      </c>
      <c r="J18" s="7">
        <v>50.074831776071193</v>
      </c>
      <c r="K18" s="7"/>
    </row>
    <row r="19" spans="1:11" ht="12" customHeight="1" x14ac:dyDescent="0.25">
      <c r="A19" s="14">
        <v>42076</v>
      </c>
      <c r="B19" s="12">
        <v>91.154849999999996</v>
      </c>
      <c r="C19" s="8">
        <v>0.23147329999999999</v>
      </c>
      <c r="D19" s="8">
        <v>2.5830549999999999</v>
      </c>
      <c r="E19" s="10">
        <v>2.8145283000000001</v>
      </c>
      <c r="F19" s="8">
        <v>5.812398</v>
      </c>
      <c r="G19" s="8">
        <v>256.97381849383959</v>
      </c>
      <c r="H19" s="8"/>
      <c r="I19" s="8">
        <v>38.709110000000003</v>
      </c>
      <c r="J19" s="7">
        <v>49.932052530362974</v>
      </c>
      <c r="K19" s="7"/>
    </row>
    <row r="20" spans="1:11" ht="12" customHeight="1" x14ac:dyDescent="0.25">
      <c r="A20" s="14">
        <v>42077</v>
      </c>
      <c r="B20" s="12">
        <v>91.90222</v>
      </c>
      <c r="C20" s="8">
        <v>0.3838609</v>
      </c>
      <c r="D20" s="8">
        <v>2.5764070000000001</v>
      </c>
      <c r="E20" s="10">
        <v>2.9602679000000003</v>
      </c>
      <c r="F20" s="8">
        <v>5.9491519999999998</v>
      </c>
      <c r="G20" s="8">
        <v>255.72676811695635</v>
      </c>
      <c r="H20" s="8"/>
      <c r="I20" s="8">
        <v>38.774970000000003</v>
      </c>
      <c r="J20" s="7">
        <v>49.992054570718523</v>
      </c>
      <c r="K20" s="7"/>
    </row>
    <row r="21" spans="1:11" ht="12" customHeight="1" x14ac:dyDescent="0.25">
      <c r="A21" s="14">
        <v>42078</v>
      </c>
      <c r="B21" s="12">
        <v>91.064620000000005</v>
      </c>
      <c r="C21" s="8">
        <v>0.2184962</v>
      </c>
      <c r="D21" s="8">
        <v>2.5232679999999998</v>
      </c>
      <c r="E21" s="10">
        <v>2.7417642</v>
      </c>
      <c r="F21" s="8">
        <v>6.6562970000000004</v>
      </c>
      <c r="G21" s="8">
        <v>253.32541946687883</v>
      </c>
      <c r="H21" s="8"/>
      <c r="I21" s="8">
        <v>39.118670000000002</v>
      </c>
      <c r="J21" s="7">
        <v>50.215503378261971</v>
      </c>
      <c r="K21" s="8"/>
    </row>
    <row r="22" spans="1:11" ht="12" customHeight="1" x14ac:dyDescent="0.25">
      <c r="A22" s="14">
        <v>42079</v>
      </c>
      <c r="B22" s="12">
        <v>91.267489999999995</v>
      </c>
      <c r="C22" s="8">
        <v>0.3153223</v>
      </c>
      <c r="D22" s="8">
        <v>2.5558190000000001</v>
      </c>
      <c r="E22" s="10">
        <v>2.8711413000000001</v>
      </c>
      <c r="F22" s="8">
        <v>6.5360180000000003</v>
      </c>
      <c r="G22" s="8">
        <v>255.27074325049705</v>
      </c>
      <c r="H22" s="8"/>
      <c r="I22" s="8">
        <v>39.032339999999998</v>
      </c>
      <c r="J22" s="7">
        <v>50.155181559832094</v>
      </c>
      <c r="K22" s="8"/>
    </row>
    <row r="23" spans="1:11" ht="12" customHeight="1" x14ac:dyDescent="0.25">
      <c r="A23" s="14">
        <v>42080</v>
      </c>
      <c r="B23" s="12">
        <v>91.465050000000005</v>
      </c>
      <c r="C23" s="8">
        <v>0.31544539999999999</v>
      </c>
      <c r="D23" s="8">
        <v>2.5611809999999999</v>
      </c>
      <c r="E23" s="10">
        <v>2.8766264000000001</v>
      </c>
      <c r="F23" s="8">
        <v>6.2472390000000004</v>
      </c>
      <c r="G23" s="8">
        <v>257.80873977538539</v>
      </c>
      <c r="H23" s="8"/>
      <c r="I23" s="8">
        <v>38.960749999999997</v>
      </c>
      <c r="J23" s="7">
        <v>50.097149551717749</v>
      </c>
      <c r="K23" s="8"/>
    </row>
    <row r="24" spans="1:11" ht="12" customHeight="1" x14ac:dyDescent="0.25">
      <c r="A24" s="14">
        <v>42081</v>
      </c>
      <c r="B24" s="12">
        <v>91.27534</v>
      </c>
      <c r="C24" s="8">
        <v>0.30942380000000003</v>
      </c>
      <c r="D24" s="8">
        <v>2.316036</v>
      </c>
      <c r="E24" s="10">
        <v>2.6254597999999998</v>
      </c>
      <c r="F24" s="8">
        <v>5.9447989999999997</v>
      </c>
      <c r="G24" s="8">
        <v>258.52006055686905</v>
      </c>
      <c r="H24" s="8"/>
      <c r="I24" s="8">
        <v>38.846600000000002</v>
      </c>
      <c r="J24" s="7">
        <v>50.067776290086918</v>
      </c>
      <c r="K24" s="8"/>
    </row>
    <row r="25" spans="1:11" ht="12" customHeight="1" x14ac:dyDescent="0.25">
      <c r="A25" s="14">
        <v>42082</v>
      </c>
      <c r="B25" s="12">
        <v>91.123329999999996</v>
      </c>
      <c r="C25" s="8">
        <v>0.35263830000000002</v>
      </c>
      <c r="D25" s="8">
        <v>2.3759760000000001</v>
      </c>
      <c r="E25" s="10">
        <v>2.7286143000000003</v>
      </c>
      <c r="F25" s="8">
        <v>6.0482620000000002</v>
      </c>
      <c r="G25" s="8">
        <v>259.5218603762541</v>
      </c>
      <c r="H25" s="8"/>
      <c r="I25" s="8">
        <v>38.872390000000003</v>
      </c>
      <c r="J25" s="7">
        <v>50.089838332403289</v>
      </c>
      <c r="K25" s="7"/>
    </row>
    <row r="26" spans="1:11" ht="12" customHeight="1" x14ac:dyDescent="0.25">
      <c r="A26" s="14">
        <v>42083</v>
      </c>
      <c r="B26" s="12">
        <v>91.213579999999993</v>
      </c>
      <c r="C26" s="8">
        <v>0.2473128</v>
      </c>
      <c r="D26" s="8">
        <v>2.5275460000000001</v>
      </c>
      <c r="E26" s="10">
        <v>2.7748588000000001</v>
      </c>
      <c r="F26" s="8">
        <v>6.2193269999999998</v>
      </c>
      <c r="G26" s="8">
        <v>259.37154847606303</v>
      </c>
      <c r="H26" s="8"/>
      <c r="I26" s="8">
        <v>38.910870000000003</v>
      </c>
      <c r="J26" s="7">
        <v>50.093679821139013</v>
      </c>
      <c r="K26" s="7"/>
    </row>
    <row r="27" spans="1:11" ht="12" customHeight="1" x14ac:dyDescent="0.25">
      <c r="A27" s="14">
        <v>42084</v>
      </c>
      <c r="B27" s="12">
        <v>91.668300000000002</v>
      </c>
      <c r="C27" s="8">
        <v>0.2132115</v>
      </c>
      <c r="D27" s="8">
        <v>2.5272009999999998</v>
      </c>
      <c r="E27" s="10">
        <v>2.7404124999999997</v>
      </c>
      <c r="F27" s="8">
        <v>5.987412</v>
      </c>
      <c r="G27" s="8">
        <v>260.78488350098615</v>
      </c>
      <c r="H27" s="8"/>
      <c r="I27" s="8">
        <v>38.78886</v>
      </c>
      <c r="J27" s="7">
        <v>50.018972287061693</v>
      </c>
      <c r="K27" s="7"/>
    </row>
    <row r="28" spans="1:11" ht="12" customHeight="1" x14ac:dyDescent="0.25">
      <c r="A28" s="14">
        <v>42085</v>
      </c>
      <c r="B28" s="12">
        <v>91.586699999999993</v>
      </c>
      <c r="C28" s="8">
        <v>0.26633210000000002</v>
      </c>
      <c r="D28" s="8">
        <v>2.6933259999999999</v>
      </c>
      <c r="E28" s="10">
        <v>2.9596581</v>
      </c>
      <c r="F28" s="8">
        <v>5.6421000000000001</v>
      </c>
      <c r="G28" s="8">
        <v>259.89678908554356</v>
      </c>
      <c r="H28" s="8"/>
      <c r="I28" s="8">
        <v>38.73236</v>
      </c>
      <c r="J28" s="7">
        <v>49.967123600760083</v>
      </c>
      <c r="K28" s="7"/>
    </row>
    <row r="29" spans="1:11" ht="12" customHeight="1" x14ac:dyDescent="0.25">
      <c r="A29" s="14">
        <v>42086</v>
      </c>
      <c r="B29" s="12">
        <v>91.521159999999995</v>
      </c>
      <c r="C29" s="8">
        <v>0.26627119999999999</v>
      </c>
      <c r="D29" s="8">
        <v>2.754127</v>
      </c>
      <c r="E29" s="10">
        <v>3.0203981999999998</v>
      </c>
      <c r="F29" s="8">
        <v>6.0502979999999997</v>
      </c>
      <c r="G29" s="8">
        <v>259.34637577854323</v>
      </c>
      <c r="H29" s="8"/>
      <c r="I29" s="8">
        <v>38.810040000000001</v>
      </c>
      <c r="J29" s="7">
        <v>50.045019404712534</v>
      </c>
      <c r="K29" s="7"/>
    </row>
    <row r="30" spans="1:11" ht="12" customHeight="1" x14ac:dyDescent="0.25">
      <c r="A30" s="14">
        <v>42087</v>
      </c>
      <c r="B30" s="12">
        <v>91.470110000000005</v>
      </c>
      <c r="C30" s="8">
        <v>0.2280594</v>
      </c>
      <c r="D30" s="8">
        <v>2.749047</v>
      </c>
      <c r="E30" s="10">
        <v>2.9771063999999998</v>
      </c>
      <c r="F30" s="8">
        <v>6.164911</v>
      </c>
      <c r="G30" s="8">
        <v>257.3506810893544</v>
      </c>
      <c r="H30" s="8"/>
      <c r="I30" s="8">
        <v>38.911099999999998</v>
      </c>
      <c r="J30" s="7">
        <v>50.012230661335671</v>
      </c>
      <c r="K30" s="7"/>
    </row>
    <row r="31" spans="1:11" ht="12" customHeight="1" x14ac:dyDescent="0.25">
      <c r="A31" s="14">
        <v>42088</v>
      </c>
      <c r="B31" s="12">
        <v>90.549670000000006</v>
      </c>
      <c r="C31" s="8">
        <v>0.15284400000000001</v>
      </c>
      <c r="D31" s="8">
        <v>2.7012939999999999</v>
      </c>
      <c r="E31" s="10">
        <v>2.8541379999999998</v>
      </c>
      <c r="F31" s="8">
        <v>6.3184769999999997</v>
      </c>
      <c r="G31" s="8">
        <v>255.62530373930014</v>
      </c>
      <c r="H31" s="8"/>
      <c r="I31" s="8">
        <v>39.029229999999998</v>
      </c>
      <c r="J31" s="7">
        <v>50.133904289750035</v>
      </c>
      <c r="K31" s="7"/>
    </row>
    <row r="32" spans="1:11" ht="12" customHeight="1" x14ac:dyDescent="0.25">
      <c r="A32" s="14">
        <v>42089</v>
      </c>
      <c r="B32" s="12">
        <v>91.405249999999995</v>
      </c>
      <c r="C32" s="8">
        <v>0.23034579999999999</v>
      </c>
      <c r="D32" s="8">
        <v>2.767042</v>
      </c>
      <c r="E32" s="10">
        <v>2.9973877999999998</v>
      </c>
      <c r="F32" s="8">
        <v>6.3349539999999998</v>
      </c>
      <c r="G32" s="8">
        <v>256.12400525399136</v>
      </c>
      <c r="H32" s="8"/>
      <c r="I32" s="8">
        <v>38.91827</v>
      </c>
      <c r="J32" s="7">
        <v>50.016546715336602</v>
      </c>
      <c r="K32" s="7"/>
    </row>
    <row r="33" spans="1:11" ht="12" customHeight="1" x14ac:dyDescent="0.25">
      <c r="A33" s="14">
        <v>42090</v>
      </c>
      <c r="B33" s="12">
        <v>92.131410000000002</v>
      </c>
      <c r="C33" s="8">
        <v>0.35049380000000002</v>
      </c>
      <c r="D33" s="8">
        <v>2.6824870000000001</v>
      </c>
      <c r="E33" s="10">
        <v>3.0329808000000003</v>
      </c>
      <c r="F33" s="8">
        <v>5.4508289999999997</v>
      </c>
      <c r="G33" s="8">
        <v>256.69254841022837</v>
      </c>
      <c r="H33" s="8"/>
      <c r="I33" s="8">
        <v>38.56803</v>
      </c>
      <c r="J33" s="7">
        <v>49.840379273154994</v>
      </c>
      <c r="K33" s="7"/>
    </row>
    <row r="34" spans="1:11" ht="12" customHeight="1" x14ac:dyDescent="0.25">
      <c r="A34" s="14">
        <v>42091</v>
      </c>
      <c r="B34" s="12">
        <v>92.013189999999994</v>
      </c>
      <c r="C34" s="8">
        <v>0.331874</v>
      </c>
      <c r="D34" s="8">
        <v>2.5686499999999999</v>
      </c>
      <c r="E34" s="10">
        <v>2.9005239999999999</v>
      </c>
      <c r="F34" s="8">
        <v>5.6193850000000003</v>
      </c>
      <c r="G34" s="8">
        <v>255.82361772514889</v>
      </c>
      <c r="H34" s="8"/>
      <c r="I34" s="8">
        <v>38.636740000000003</v>
      </c>
      <c r="J34" s="7">
        <v>49.898136994829812</v>
      </c>
      <c r="K34" s="7"/>
    </row>
    <row r="35" spans="1:11" ht="12" customHeight="1" x14ac:dyDescent="0.25">
      <c r="A35" s="14">
        <v>42092</v>
      </c>
      <c r="B35" s="12">
        <v>91.520240000000001</v>
      </c>
      <c r="C35" s="8">
        <v>0.30159580000000002</v>
      </c>
      <c r="D35" s="8">
        <v>2.4615809999999998</v>
      </c>
      <c r="E35" s="8">
        <v>2.7631767999999997</v>
      </c>
      <c r="F35" s="8">
        <v>5.941713</v>
      </c>
      <c r="G35" s="8">
        <v>255.39007949066223</v>
      </c>
      <c r="H35" s="8"/>
      <c r="I35" s="8">
        <v>38.82902</v>
      </c>
      <c r="J35" s="7">
        <v>50.017657077878312</v>
      </c>
      <c r="K35" s="7"/>
    </row>
    <row r="36" spans="1:11" ht="12" customHeight="1" x14ac:dyDescent="0.25">
      <c r="A36" s="14">
        <v>42093</v>
      </c>
      <c r="B36" s="12">
        <v>91.152789999999996</v>
      </c>
      <c r="C36" s="8">
        <v>0.32993980000000001</v>
      </c>
      <c r="D36" s="8">
        <v>2.983765</v>
      </c>
      <c r="E36" s="8">
        <v>3.3137048</v>
      </c>
      <c r="F36" s="8">
        <v>6.1001880000000002</v>
      </c>
      <c r="G36" s="8">
        <v>255.73238106740541</v>
      </c>
      <c r="H36" s="8"/>
      <c r="I36" s="8">
        <v>38.941200000000002</v>
      </c>
      <c r="J36" s="7">
        <v>50.054138854886311</v>
      </c>
      <c r="K36" s="7"/>
    </row>
    <row r="37" spans="1:11" ht="12" customHeight="1" thickBot="1" x14ac:dyDescent="0.3">
      <c r="A37" s="14">
        <v>42094</v>
      </c>
      <c r="B37" s="13">
        <v>90.873019999999997</v>
      </c>
      <c r="C37" s="9">
        <v>0.32436419999999999</v>
      </c>
      <c r="D37" s="9">
        <v>2.6047699999999998</v>
      </c>
      <c r="E37" s="9">
        <v>2.9291342</v>
      </c>
      <c r="F37" s="9">
        <v>6.6176680000000001</v>
      </c>
      <c r="G37" s="9">
        <v>256.98306780951663</v>
      </c>
      <c r="H37" s="9"/>
      <c r="I37" s="9">
        <v>39.050429999999999</v>
      </c>
      <c r="J37" s="46">
        <v>50.17463655357345</v>
      </c>
      <c r="K37" s="46"/>
    </row>
    <row r="38" spans="1:11" ht="7.5" customHeight="1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22" t="s">
        <v>19</v>
      </c>
      <c r="B39" s="35">
        <f t="shared" ref="B39:H39" si="0">MAX(B7:B37)</f>
        <v>92.131410000000002</v>
      </c>
      <c r="C39" s="35">
        <f t="shared" si="0"/>
        <v>0.3838609</v>
      </c>
      <c r="D39" s="35">
        <f t="shared" si="0"/>
        <v>2.983765</v>
      </c>
      <c r="E39" s="35">
        <f t="shared" si="0"/>
        <v>3.3137048</v>
      </c>
      <c r="F39" s="35">
        <f t="shared" si="0"/>
        <v>6.6562970000000004</v>
      </c>
      <c r="G39" s="35">
        <f t="shared" si="0"/>
        <v>260.78488350098615</v>
      </c>
      <c r="H39" s="35">
        <f t="shared" si="0"/>
        <v>0</v>
      </c>
      <c r="I39" s="35">
        <f>MAX(Máximos!I7:I37)</f>
        <v>39.13458</v>
      </c>
      <c r="J39" s="35">
        <f>MAX(Máximos!J7:J37)</f>
        <v>50.219875091185457</v>
      </c>
      <c r="K39" s="35">
        <f>MAX(K7:K37)</f>
        <v>0</v>
      </c>
    </row>
    <row r="40" spans="1:11" ht="7.5" customHeight="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64"/>
      <c r="C41" s="65"/>
      <c r="D41" s="65"/>
      <c r="E41" s="65"/>
      <c r="F41" s="65"/>
      <c r="G41" s="65"/>
      <c r="H41" s="65"/>
      <c r="I41" s="65"/>
      <c r="J41" s="65"/>
      <c r="K41" s="66"/>
    </row>
    <row r="42" spans="1:11" x14ac:dyDescent="0.25">
      <c r="A42" s="2"/>
      <c r="B42" s="67"/>
      <c r="C42" s="68"/>
      <c r="D42" s="68"/>
      <c r="E42" s="68"/>
      <c r="F42" s="68"/>
      <c r="G42" s="68"/>
      <c r="H42" s="68"/>
      <c r="I42" s="68"/>
      <c r="J42" s="68"/>
      <c r="K42" s="69"/>
    </row>
    <row r="43" spans="1:11" x14ac:dyDescent="0.25">
      <c r="A43" s="2"/>
      <c r="B43" s="67"/>
      <c r="C43" s="68"/>
      <c r="D43" s="68"/>
      <c r="E43" s="68"/>
      <c r="F43" s="68"/>
      <c r="G43" s="68"/>
      <c r="H43" s="68"/>
      <c r="I43" s="68"/>
      <c r="J43" s="68"/>
      <c r="K43" s="69"/>
    </row>
    <row r="44" spans="1:11" x14ac:dyDescent="0.25">
      <c r="A44" s="2"/>
      <c r="B44" s="67"/>
      <c r="C44" s="68"/>
      <c r="D44" s="68"/>
      <c r="E44" s="68"/>
      <c r="F44" s="68"/>
      <c r="G44" s="68"/>
      <c r="H44" s="68"/>
      <c r="I44" s="68"/>
      <c r="J44" s="68"/>
      <c r="K44" s="69"/>
    </row>
    <row r="45" spans="1:11" x14ac:dyDescent="0.25">
      <c r="A45" s="2"/>
      <c r="B45" s="70"/>
      <c r="C45" s="71"/>
      <c r="D45" s="71"/>
      <c r="E45" s="71"/>
      <c r="F45" s="71"/>
      <c r="G45" s="71"/>
      <c r="H45" s="71"/>
      <c r="I45" s="71"/>
      <c r="J45" s="71"/>
      <c r="K45" s="72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list" allowBlank="1" showInputMessage="1" showErrorMessage="1" sqref="C4:D4">
      <formula1>regiones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</dataValidations>
  <printOptions horizontalCentered="1"/>
  <pageMargins left="0.23622047244094491" right="0.23622047244094491" top="0.39370078740157483" bottom="0.39370078740157483" header="0.31496062992125984" footer="0.11811023622047245"/>
  <pageSetup scale="88" orientation="landscape" r:id="rId1"/>
  <headerFooter>
    <oddFooter>&amp;R&amp;P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8" tint="0.79998168889431442"/>
    <pageSetUpPr fitToPage="1"/>
  </sheetPr>
  <dimension ref="A1:M45"/>
  <sheetViews>
    <sheetView showGridLines="0" workbookViewId="0">
      <selection activeCell="K7" sqref="K7:K37"/>
    </sheetView>
  </sheetViews>
  <sheetFormatPr baseColWidth="10" defaultRowHeight="15" x14ac:dyDescent="0.25"/>
  <cols>
    <col min="1" max="11" width="13.7109375" customWidth="1"/>
  </cols>
  <sheetData>
    <row r="1" spans="1:13" ht="32.25" customHeight="1" x14ac:dyDescent="0.25">
      <c r="A1" s="86" t="s">
        <v>22</v>
      </c>
      <c r="B1" s="87"/>
      <c r="C1" s="87"/>
      <c r="D1" s="87"/>
      <c r="E1" s="87"/>
      <c r="F1" s="87"/>
      <c r="G1" s="87"/>
      <c r="H1" s="87"/>
      <c r="I1" s="87"/>
      <c r="J1" s="87"/>
      <c r="K1" s="88"/>
    </row>
    <row r="2" spans="1:13" x14ac:dyDescent="0.25">
      <c r="A2" s="59" t="s">
        <v>0</v>
      </c>
      <c r="B2" s="61"/>
      <c r="C2" s="62" t="s">
        <v>27</v>
      </c>
      <c r="D2" s="62"/>
      <c r="E2" s="62"/>
      <c r="F2" s="62"/>
      <c r="G2" s="62"/>
      <c r="H2" s="62"/>
      <c r="I2" s="62"/>
      <c r="J2" s="62"/>
      <c r="K2" s="62"/>
    </row>
    <row r="3" spans="1:13" x14ac:dyDescent="0.25">
      <c r="A3" s="59" t="s">
        <v>1</v>
      </c>
      <c r="B3" s="61"/>
      <c r="C3" s="63" t="s">
        <v>28</v>
      </c>
      <c r="D3" s="63"/>
      <c r="E3" s="63"/>
      <c r="F3" s="63"/>
      <c r="G3" s="63"/>
      <c r="H3" s="63"/>
      <c r="I3" s="63"/>
      <c r="J3" s="63"/>
      <c r="K3" s="63"/>
    </row>
    <row r="4" spans="1:13" ht="15.75" thickBot="1" x14ac:dyDescent="0.3">
      <c r="A4" s="59" t="s">
        <v>2</v>
      </c>
      <c r="B4" s="59"/>
      <c r="C4" s="76" t="s">
        <v>9</v>
      </c>
      <c r="D4" s="76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6" t="s">
        <v>15</v>
      </c>
      <c r="B6" s="44" t="s">
        <v>3</v>
      </c>
      <c r="C6" s="44" t="s">
        <v>14</v>
      </c>
      <c r="D6" s="44" t="s">
        <v>4</v>
      </c>
      <c r="E6" s="45" t="s">
        <v>5</v>
      </c>
      <c r="F6" s="44" t="s">
        <v>6</v>
      </c>
      <c r="G6" s="44" t="s">
        <v>10</v>
      </c>
      <c r="H6" s="44" t="s">
        <v>11</v>
      </c>
      <c r="I6" s="44" t="s">
        <v>12</v>
      </c>
      <c r="J6" s="44" t="s">
        <v>20</v>
      </c>
      <c r="K6" s="44" t="s">
        <v>13</v>
      </c>
      <c r="L6" s="15"/>
    </row>
    <row r="7" spans="1:13" ht="12" customHeight="1" x14ac:dyDescent="0.25">
      <c r="A7" s="14">
        <v>42064</v>
      </c>
      <c r="B7" s="11">
        <v>90.406649999999999</v>
      </c>
      <c r="C7" s="10">
        <v>0.10444349999999999</v>
      </c>
      <c r="D7" s="10">
        <v>2.619183</v>
      </c>
      <c r="E7" s="10">
        <v>2.7236265</v>
      </c>
      <c r="F7" s="10">
        <v>5.7872769999999996</v>
      </c>
      <c r="G7" s="10">
        <v>253.61462336208018</v>
      </c>
      <c r="H7" s="10"/>
      <c r="I7" s="10">
        <v>38.619900000000001</v>
      </c>
      <c r="J7" s="10">
        <v>49.860636089082043</v>
      </c>
      <c r="K7" s="10"/>
    </row>
    <row r="8" spans="1:13" ht="12" customHeight="1" x14ac:dyDescent="0.25">
      <c r="A8" s="14">
        <v>42065</v>
      </c>
      <c r="B8" s="12">
        <v>90.473079999999996</v>
      </c>
      <c r="C8" s="8">
        <v>0.1379737</v>
      </c>
      <c r="D8" s="7">
        <v>2.5922170000000002</v>
      </c>
      <c r="E8" s="10">
        <v>2.7301907000000001</v>
      </c>
      <c r="F8" s="8">
        <v>5.8938449999999998</v>
      </c>
      <c r="G8" s="8">
        <v>252.46025730713791</v>
      </c>
      <c r="H8" s="8"/>
      <c r="I8" s="8">
        <v>38.66395</v>
      </c>
      <c r="J8" s="7">
        <v>49.889702854731595</v>
      </c>
      <c r="K8" s="10"/>
    </row>
    <row r="9" spans="1:13" ht="12" customHeight="1" x14ac:dyDescent="0.25">
      <c r="A9" s="14">
        <v>42066</v>
      </c>
      <c r="B9" s="12">
        <v>90.155910000000006</v>
      </c>
      <c r="C9" s="8">
        <v>0.15055850000000001</v>
      </c>
      <c r="D9" s="7">
        <v>2.6406540000000001</v>
      </c>
      <c r="E9" s="10">
        <v>2.7912124999999999</v>
      </c>
      <c r="F9" s="8">
        <v>6.0044789999999999</v>
      </c>
      <c r="G9" s="8">
        <v>253.12957991686176</v>
      </c>
      <c r="H9" s="8"/>
      <c r="I9" s="8">
        <v>38.686599999999999</v>
      </c>
      <c r="J9" s="7">
        <v>49.873937997182054</v>
      </c>
      <c r="K9" s="10"/>
    </row>
    <row r="10" spans="1:13" ht="12" customHeight="1" x14ac:dyDescent="0.25">
      <c r="A10" s="14">
        <v>42067</v>
      </c>
      <c r="B10" s="12">
        <v>90.291210000000007</v>
      </c>
      <c r="C10" s="8">
        <v>0.13051099999999999</v>
      </c>
      <c r="D10" s="7">
        <v>2.6441759999999999</v>
      </c>
      <c r="E10" s="10">
        <v>2.7746869999999997</v>
      </c>
      <c r="F10" s="8">
        <v>5.3891650000000002</v>
      </c>
      <c r="G10" s="8">
        <v>252.98264576935347</v>
      </c>
      <c r="H10" s="8"/>
      <c r="I10" s="8">
        <v>38.546129999999998</v>
      </c>
      <c r="J10" s="7">
        <v>49.834990853306834</v>
      </c>
      <c r="K10" s="10"/>
    </row>
    <row r="11" spans="1:13" ht="12" customHeight="1" x14ac:dyDescent="0.25">
      <c r="A11" s="14">
        <v>42068</v>
      </c>
      <c r="B11" s="12">
        <v>90.129519999999999</v>
      </c>
      <c r="C11" s="8">
        <v>0.14154</v>
      </c>
      <c r="D11" s="7">
        <v>2.5080939999999998</v>
      </c>
      <c r="E11" s="10">
        <v>2.6496339999999998</v>
      </c>
      <c r="F11" s="8">
        <v>5.8269010000000003</v>
      </c>
      <c r="G11" s="8">
        <v>254.12667559503944</v>
      </c>
      <c r="H11" s="8"/>
      <c r="I11" s="8">
        <v>38.675109999999997</v>
      </c>
      <c r="J11" s="7">
        <v>49.93166586836378</v>
      </c>
      <c r="K11" s="7"/>
    </row>
    <row r="12" spans="1:13" ht="12" customHeight="1" x14ac:dyDescent="0.25">
      <c r="A12" s="14">
        <v>42069</v>
      </c>
      <c r="B12" s="12">
        <v>90.527280000000005</v>
      </c>
      <c r="C12" s="8">
        <v>0.18635170000000001</v>
      </c>
      <c r="D12" s="7">
        <v>2.2883680000000002</v>
      </c>
      <c r="E12" s="10">
        <v>2.4747197000000001</v>
      </c>
      <c r="F12" s="8">
        <v>5.8519420000000002</v>
      </c>
      <c r="G12" s="8">
        <v>256.94373715836343</v>
      </c>
      <c r="H12" s="8"/>
      <c r="I12" s="8">
        <v>38.719880000000003</v>
      </c>
      <c r="J12" s="7">
        <v>49.973134636849025</v>
      </c>
      <c r="K12" s="7"/>
    </row>
    <row r="13" spans="1:13" ht="12" customHeight="1" x14ac:dyDescent="0.25">
      <c r="A13" s="14">
        <v>42070</v>
      </c>
      <c r="B13" s="12">
        <v>90.714330000000004</v>
      </c>
      <c r="C13" s="8">
        <v>0.19659099999999999</v>
      </c>
      <c r="D13" s="8">
        <v>2.2761179999999999</v>
      </c>
      <c r="E13" s="10">
        <v>2.472709</v>
      </c>
      <c r="F13" s="8">
        <v>5.8873600000000001</v>
      </c>
      <c r="G13" s="8">
        <v>255.27208761282878</v>
      </c>
      <c r="H13" s="8"/>
      <c r="I13" s="8">
        <v>38.754689999999997</v>
      </c>
      <c r="J13" s="7">
        <v>49.996159490906479</v>
      </c>
      <c r="K13" s="7"/>
    </row>
    <row r="14" spans="1:13" ht="12" customHeight="1" x14ac:dyDescent="0.25">
      <c r="A14" s="14">
        <v>42071</v>
      </c>
      <c r="B14" s="12">
        <v>90.111239999999995</v>
      </c>
      <c r="C14" s="8">
        <v>0.1910095</v>
      </c>
      <c r="D14" s="8">
        <v>2.3958189999999999</v>
      </c>
      <c r="E14" s="10">
        <v>2.5868284999999998</v>
      </c>
      <c r="F14" s="8">
        <v>6.0167510000000002</v>
      </c>
      <c r="G14" s="8">
        <v>252.51869878332391</v>
      </c>
      <c r="H14" s="8"/>
      <c r="I14" s="8">
        <v>38.850790000000003</v>
      </c>
      <c r="J14" s="7">
        <v>50.04900970749447</v>
      </c>
      <c r="K14" s="7"/>
    </row>
    <row r="15" spans="1:13" ht="12" customHeight="1" x14ac:dyDescent="0.25">
      <c r="A15" s="14">
        <v>42072</v>
      </c>
      <c r="B15" s="12">
        <v>90.580939999999998</v>
      </c>
      <c r="C15" s="8">
        <v>0.1723315</v>
      </c>
      <c r="D15" s="8">
        <v>2.4009399999999999</v>
      </c>
      <c r="E15" s="10">
        <v>2.5732714999999997</v>
      </c>
      <c r="F15" s="8">
        <v>5.955514</v>
      </c>
      <c r="G15" s="8">
        <v>253.50633458114936</v>
      </c>
      <c r="H15" s="8"/>
      <c r="I15" s="8">
        <v>38.76726</v>
      </c>
      <c r="J15" s="7">
        <v>49.990013108157591</v>
      </c>
      <c r="K15" s="7"/>
    </row>
    <row r="16" spans="1:13" ht="12" customHeight="1" x14ac:dyDescent="0.25">
      <c r="A16" s="14">
        <v>42073</v>
      </c>
      <c r="B16" s="12">
        <v>90.454840000000004</v>
      </c>
      <c r="C16" s="8">
        <v>0.16598170000000001</v>
      </c>
      <c r="D16" s="8">
        <v>2.447867</v>
      </c>
      <c r="E16" s="10">
        <v>2.6138487000000001</v>
      </c>
      <c r="F16" s="8">
        <v>5.8612669999999998</v>
      </c>
      <c r="G16" s="8">
        <v>253.50286075830991</v>
      </c>
      <c r="H16" s="8"/>
      <c r="I16" s="8">
        <v>38.682740000000003</v>
      </c>
      <c r="J16" s="7">
        <v>49.922439796807275</v>
      </c>
      <c r="K16" s="7"/>
    </row>
    <row r="17" spans="1:11" ht="12" customHeight="1" x14ac:dyDescent="0.25">
      <c r="A17" s="14">
        <v>42074</v>
      </c>
      <c r="B17" s="12">
        <v>90.589100000000002</v>
      </c>
      <c r="C17" s="8">
        <v>0.18388869999999999</v>
      </c>
      <c r="D17" s="8">
        <v>2.441262</v>
      </c>
      <c r="E17" s="10">
        <v>2.6251506999999998</v>
      </c>
      <c r="F17" s="8">
        <v>5.7933139999999996</v>
      </c>
      <c r="G17" s="8">
        <v>255.35686599142204</v>
      </c>
      <c r="H17" s="8"/>
      <c r="I17" s="8">
        <v>38.685679999999998</v>
      </c>
      <c r="J17" s="7">
        <v>49.930895511076272</v>
      </c>
      <c r="K17" s="7"/>
    </row>
    <row r="18" spans="1:11" ht="12" customHeight="1" x14ac:dyDescent="0.25">
      <c r="A18" s="14">
        <v>42075</v>
      </c>
      <c r="B18" s="12">
        <v>90.462699999999998</v>
      </c>
      <c r="C18" s="8">
        <v>0.21372630000000001</v>
      </c>
      <c r="D18" s="8">
        <v>2.3582559999999999</v>
      </c>
      <c r="E18" s="10">
        <v>2.5719822999999997</v>
      </c>
      <c r="F18" s="8">
        <v>5.6582460000000001</v>
      </c>
      <c r="G18" s="8">
        <v>256.01179463537329</v>
      </c>
      <c r="H18" s="8"/>
      <c r="I18" s="8">
        <v>38.665080000000003</v>
      </c>
      <c r="J18" s="7">
        <v>49.896985017122105</v>
      </c>
      <c r="K18" s="7"/>
    </row>
    <row r="19" spans="1:11" ht="12" customHeight="1" x14ac:dyDescent="0.25">
      <c r="A19" s="14">
        <v>42076</v>
      </c>
      <c r="B19" s="12">
        <v>90.94547</v>
      </c>
      <c r="C19" s="8">
        <v>0.2045352</v>
      </c>
      <c r="D19" s="8">
        <v>2.4717289999999998</v>
      </c>
      <c r="E19" s="10">
        <v>2.6762641999999999</v>
      </c>
      <c r="F19" s="8">
        <v>5.6284270000000003</v>
      </c>
      <c r="G19" s="8">
        <v>253.75155254750172</v>
      </c>
      <c r="H19" s="8"/>
      <c r="I19" s="8">
        <v>38.574629999999999</v>
      </c>
      <c r="J19" s="7">
        <v>49.821547036713561</v>
      </c>
      <c r="K19" s="7"/>
    </row>
    <row r="20" spans="1:11" ht="12" customHeight="1" x14ac:dyDescent="0.25">
      <c r="A20" s="14">
        <v>42077</v>
      </c>
      <c r="B20" s="12">
        <v>90.909310000000005</v>
      </c>
      <c r="C20" s="8">
        <v>0.17431279999999999</v>
      </c>
      <c r="D20" s="8">
        <v>2.3871099999999998</v>
      </c>
      <c r="E20" s="10">
        <v>2.5614227999999999</v>
      </c>
      <c r="F20" s="8">
        <v>4.5771259999999998</v>
      </c>
      <c r="G20" s="8">
        <v>251.84549714843976</v>
      </c>
      <c r="H20" s="8"/>
      <c r="I20" s="8">
        <v>38.355240000000002</v>
      </c>
      <c r="J20" s="7">
        <v>49.600222721551681</v>
      </c>
      <c r="K20" s="7"/>
    </row>
    <row r="21" spans="1:11" ht="12" customHeight="1" x14ac:dyDescent="0.25">
      <c r="A21" s="14">
        <v>42078</v>
      </c>
      <c r="B21" s="12">
        <v>89.957459999999998</v>
      </c>
      <c r="C21" s="8">
        <v>0.15136630000000001</v>
      </c>
      <c r="D21" s="8">
        <v>2.4281999999999999</v>
      </c>
      <c r="E21" s="10">
        <v>2.5795662999999998</v>
      </c>
      <c r="F21" s="8">
        <v>5.7551870000000003</v>
      </c>
      <c r="G21" s="8">
        <v>241.22930599818409</v>
      </c>
      <c r="H21" s="8"/>
      <c r="I21" s="8">
        <v>38.683019999999999</v>
      </c>
      <c r="J21" s="7">
        <v>49.939668121419771</v>
      </c>
      <c r="K21" s="7"/>
    </row>
    <row r="22" spans="1:11" ht="12" customHeight="1" x14ac:dyDescent="0.25">
      <c r="A22" s="14">
        <v>42079</v>
      </c>
      <c r="B22" s="12">
        <v>90.113960000000006</v>
      </c>
      <c r="C22" s="8">
        <v>0.1497204</v>
      </c>
      <c r="D22" s="8">
        <v>2.3206980000000001</v>
      </c>
      <c r="E22" s="10">
        <v>2.4704184000000002</v>
      </c>
      <c r="F22" s="8">
        <v>5.5993000000000004</v>
      </c>
      <c r="G22" s="8">
        <v>252.64049800540676</v>
      </c>
      <c r="H22" s="8"/>
      <c r="I22" s="8">
        <v>38.69303</v>
      </c>
      <c r="J22" s="7">
        <v>49.953032258346717</v>
      </c>
      <c r="K22" s="7"/>
    </row>
    <row r="23" spans="1:11" ht="12" customHeight="1" x14ac:dyDescent="0.25">
      <c r="A23" s="14">
        <v>42080</v>
      </c>
      <c r="B23" s="12">
        <v>90.360240000000005</v>
      </c>
      <c r="C23" s="8">
        <v>0.18651709999999999</v>
      </c>
      <c r="D23" s="8">
        <v>2.2648459999999999</v>
      </c>
      <c r="E23" s="10">
        <v>2.4513631</v>
      </c>
      <c r="F23" s="8">
        <v>5.4904400000000004</v>
      </c>
      <c r="G23" s="8">
        <v>254.06963546601955</v>
      </c>
      <c r="H23" s="8"/>
      <c r="I23" s="8">
        <v>38.585389999999997</v>
      </c>
      <c r="J23" s="7">
        <v>49.88029635082345</v>
      </c>
      <c r="K23" s="7"/>
    </row>
    <row r="24" spans="1:11" ht="12" customHeight="1" x14ac:dyDescent="0.25">
      <c r="A24" s="14">
        <v>42081</v>
      </c>
      <c r="B24" s="12">
        <v>90.909099999999995</v>
      </c>
      <c r="C24" s="8">
        <v>0.261015</v>
      </c>
      <c r="D24" s="8">
        <v>2.2225609999999998</v>
      </c>
      <c r="E24" s="10">
        <v>2.4835759999999998</v>
      </c>
      <c r="F24" s="8">
        <v>5.6580510000000004</v>
      </c>
      <c r="G24" s="8">
        <v>255.81659587587217</v>
      </c>
      <c r="H24" s="8"/>
      <c r="I24" s="8">
        <v>38.724580000000003</v>
      </c>
      <c r="J24" s="7">
        <v>49.992647063496293</v>
      </c>
      <c r="K24" s="7"/>
    </row>
    <row r="25" spans="1:11" ht="12" customHeight="1" x14ac:dyDescent="0.25">
      <c r="A25" s="14">
        <v>42082</v>
      </c>
      <c r="B25" s="12">
        <v>90.830699999999993</v>
      </c>
      <c r="C25" s="8">
        <v>0.2504999</v>
      </c>
      <c r="D25" s="8">
        <v>2.126188</v>
      </c>
      <c r="E25" s="10">
        <v>2.3766878999999999</v>
      </c>
      <c r="F25" s="8">
        <v>5.775582</v>
      </c>
      <c r="G25" s="8">
        <v>256.91129227391548</v>
      </c>
      <c r="H25" s="8"/>
      <c r="I25" s="8">
        <v>38.709310000000002</v>
      </c>
      <c r="J25" s="7">
        <v>49.971422225176859</v>
      </c>
      <c r="K25" s="7"/>
    </row>
    <row r="26" spans="1:11" ht="12" customHeight="1" x14ac:dyDescent="0.25">
      <c r="A26" s="14">
        <v>42083</v>
      </c>
      <c r="B26" s="12">
        <v>90.57432</v>
      </c>
      <c r="C26" s="8">
        <v>0.13505139999999999</v>
      </c>
      <c r="D26" s="8">
        <v>2.3562949999999998</v>
      </c>
      <c r="E26" s="10">
        <v>2.4913463999999998</v>
      </c>
      <c r="F26" s="8">
        <v>5.7377849999999997</v>
      </c>
      <c r="G26" s="8">
        <v>257.09675529507291</v>
      </c>
      <c r="H26" s="8"/>
      <c r="I26" s="8">
        <v>38.671010000000003</v>
      </c>
      <c r="J26" s="7">
        <v>49.946019502491147</v>
      </c>
      <c r="K26" s="7"/>
    </row>
    <row r="27" spans="1:11" ht="12" customHeight="1" x14ac:dyDescent="0.25">
      <c r="A27" s="14">
        <v>42084</v>
      </c>
      <c r="B27" s="12">
        <v>90.852199999999996</v>
      </c>
      <c r="C27" s="8">
        <v>0.1547656</v>
      </c>
      <c r="D27" s="8">
        <v>2.4395799999999999</v>
      </c>
      <c r="E27" s="10">
        <v>2.5943456</v>
      </c>
      <c r="F27" s="8">
        <v>5.2524249999999997</v>
      </c>
      <c r="G27" s="8">
        <v>257.30011501247242</v>
      </c>
      <c r="H27" s="8"/>
      <c r="I27" s="8">
        <v>38.507100000000001</v>
      </c>
      <c r="J27" s="7">
        <v>49.840010791739708</v>
      </c>
      <c r="K27" s="7"/>
    </row>
    <row r="28" spans="1:11" ht="12" customHeight="1" x14ac:dyDescent="0.25">
      <c r="A28" s="14">
        <v>42085</v>
      </c>
      <c r="B28" s="12">
        <v>91.152019999999993</v>
      </c>
      <c r="C28" s="8">
        <v>0.1199725</v>
      </c>
      <c r="D28" s="8">
        <v>2.3597329999999999</v>
      </c>
      <c r="E28" s="10">
        <v>2.4797054999999997</v>
      </c>
      <c r="F28" s="8">
        <v>5.2972849999999996</v>
      </c>
      <c r="G28" s="8">
        <v>257.20563567222001</v>
      </c>
      <c r="H28" s="8"/>
      <c r="I28" s="8">
        <v>38.531019999999998</v>
      </c>
      <c r="J28" s="7">
        <v>49.860559945124301</v>
      </c>
      <c r="K28" s="7"/>
    </row>
    <row r="29" spans="1:11" ht="12" customHeight="1" x14ac:dyDescent="0.25">
      <c r="A29" s="14">
        <v>42086</v>
      </c>
      <c r="B29" s="12">
        <v>90.797079999999994</v>
      </c>
      <c r="C29" s="8">
        <v>0.1180185</v>
      </c>
      <c r="D29" s="8">
        <v>2.3476349999999999</v>
      </c>
      <c r="E29" s="10">
        <v>2.4656534999999997</v>
      </c>
      <c r="F29" s="8">
        <v>5.3912630000000004</v>
      </c>
      <c r="G29" s="8">
        <v>256.30460633284292</v>
      </c>
      <c r="H29" s="8"/>
      <c r="I29" s="8">
        <v>38.523150000000001</v>
      </c>
      <c r="J29" s="7">
        <v>49.834226942144831</v>
      </c>
      <c r="K29" s="7"/>
    </row>
    <row r="30" spans="1:11" ht="12" customHeight="1" x14ac:dyDescent="0.25">
      <c r="A30" s="14">
        <v>42087</v>
      </c>
      <c r="B30" s="12">
        <v>90.228009999999998</v>
      </c>
      <c r="C30" s="8">
        <v>0.1097982</v>
      </c>
      <c r="D30" s="8">
        <v>2.564581</v>
      </c>
      <c r="E30" s="10">
        <v>2.6743792000000002</v>
      </c>
      <c r="F30" s="8">
        <v>5.3086370000000001</v>
      </c>
      <c r="G30" s="8">
        <v>253.2285949723466</v>
      </c>
      <c r="H30" s="8"/>
      <c r="I30" s="8">
        <v>38.480110000000003</v>
      </c>
      <c r="J30" s="7">
        <v>49.764003201890354</v>
      </c>
      <c r="K30" s="7"/>
    </row>
    <row r="31" spans="1:11" ht="12" customHeight="1" x14ac:dyDescent="0.25">
      <c r="A31" s="14">
        <v>42088</v>
      </c>
      <c r="B31" s="12">
        <v>90.16525</v>
      </c>
      <c r="C31" s="8">
        <v>0.1140178</v>
      </c>
      <c r="D31" s="8">
        <v>2.5357419999999999</v>
      </c>
      <c r="E31" s="10">
        <v>2.6497598</v>
      </c>
      <c r="F31" s="8">
        <v>6.0169180000000004</v>
      </c>
      <c r="G31" s="8">
        <v>252.19698377292775</v>
      </c>
      <c r="H31" s="8"/>
      <c r="I31" s="8">
        <v>38.802500000000002</v>
      </c>
      <c r="J31" s="7">
        <v>49.965498900680402</v>
      </c>
      <c r="K31" s="7"/>
    </row>
    <row r="32" spans="1:11" ht="12" customHeight="1" x14ac:dyDescent="0.25">
      <c r="A32" s="14">
        <v>42089</v>
      </c>
      <c r="B32" s="12">
        <v>90.113429999999994</v>
      </c>
      <c r="C32" s="8">
        <v>0.1219176</v>
      </c>
      <c r="D32" s="8">
        <v>2.531148</v>
      </c>
      <c r="E32" s="10">
        <v>2.6530656000000001</v>
      </c>
      <c r="F32" s="8">
        <v>5.4695549999999997</v>
      </c>
      <c r="G32" s="8">
        <v>252.34057553573365</v>
      </c>
      <c r="H32" s="8"/>
      <c r="I32" s="8">
        <v>38.504460000000002</v>
      </c>
      <c r="J32" s="7">
        <v>49.794206939011012</v>
      </c>
      <c r="K32" s="7"/>
    </row>
    <row r="33" spans="1:11" ht="12" customHeight="1" x14ac:dyDescent="0.25">
      <c r="A33" s="14">
        <v>42090</v>
      </c>
      <c r="B33" s="12">
        <v>91.335620000000006</v>
      </c>
      <c r="C33" s="8">
        <v>0.1779183</v>
      </c>
      <c r="D33" s="8">
        <v>2.3297699999999999</v>
      </c>
      <c r="E33" s="10">
        <v>2.5076882999999999</v>
      </c>
      <c r="F33" s="8">
        <v>4.8082130000000003</v>
      </c>
      <c r="G33" s="8">
        <v>253.78258536282789</v>
      </c>
      <c r="H33" s="8"/>
      <c r="I33" s="8">
        <v>38.352789999999999</v>
      </c>
      <c r="J33" s="7">
        <v>49.710721832138553</v>
      </c>
      <c r="K33" s="7"/>
    </row>
    <row r="34" spans="1:11" ht="12" customHeight="1" x14ac:dyDescent="0.25">
      <c r="A34" s="14">
        <v>42091</v>
      </c>
      <c r="B34" s="12">
        <v>91.212620000000001</v>
      </c>
      <c r="C34" s="8">
        <v>0.23214399999999999</v>
      </c>
      <c r="D34" s="8">
        <v>2.3577979999999998</v>
      </c>
      <c r="E34" s="10">
        <v>2.5899419999999997</v>
      </c>
      <c r="F34" s="8">
        <v>4.8599269999999999</v>
      </c>
      <c r="G34" s="8">
        <v>252.13710645792642</v>
      </c>
      <c r="H34" s="8"/>
      <c r="I34" s="8">
        <v>38.32423</v>
      </c>
      <c r="J34" s="7">
        <v>49.670637423185134</v>
      </c>
      <c r="K34" s="7"/>
    </row>
    <row r="35" spans="1:11" ht="12" customHeight="1" x14ac:dyDescent="0.25">
      <c r="A35" s="14">
        <v>42092</v>
      </c>
      <c r="B35" s="12">
        <v>90.76173</v>
      </c>
      <c r="C35" s="8">
        <v>0.22344639999999999</v>
      </c>
      <c r="D35" s="8">
        <v>2.3776359999999999</v>
      </c>
      <c r="E35" s="8">
        <v>2.6010823999999997</v>
      </c>
      <c r="F35" s="8">
        <v>5.3419920000000003</v>
      </c>
      <c r="G35" s="8">
        <v>252.39975074572823</v>
      </c>
      <c r="H35" s="8"/>
      <c r="I35" s="8">
        <v>38.554859999999998</v>
      </c>
      <c r="J35" s="7">
        <v>49.843207583321778</v>
      </c>
      <c r="K35" s="7"/>
    </row>
    <row r="36" spans="1:11" ht="12" customHeight="1" x14ac:dyDescent="0.25">
      <c r="A36" s="14">
        <v>42093</v>
      </c>
      <c r="B36" s="12">
        <v>90.131829999999994</v>
      </c>
      <c r="C36" s="8">
        <v>0.22214800000000001</v>
      </c>
      <c r="D36" s="8">
        <v>2.20689</v>
      </c>
      <c r="E36" s="8">
        <v>2.4290380000000003</v>
      </c>
      <c r="F36" s="8">
        <v>5.7422490000000002</v>
      </c>
      <c r="G36" s="8">
        <v>253.87823907350349</v>
      </c>
      <c r="H36" s="8"/>
      <c r="I36" s="8">
        <v>38.621270000000003</v>
      </c>
      <c r="J36" s="7">
        <v>49.838950419932388</v>
      </c>
      <c r="K36" s="7"/>
    </row>
    <row r="37" spans="1:11" ht="12" customHeight="1" thickBot="1" x14ac:dyDescent="0.3">
      <c r="A37" s="14">
        <v>42094</v>
      </c>
      <c r="B37" s="13">
        <v>90.041370000000001</v>
      </c>
      <c r="C37" s="9">
        <v>0.13839670000000001</v>
      </c>
      <c r="D37" s="9">
        <v>2.2173889999999998</v>
      </c>
      <c r="E37" s="9">
        <v>2.3557856999999998</v>
      </c>
      <c r="F37" s="9">
        <v>5.9875660000000002</v>
      </c>
      <c r="G37" s="9">
        <v>254.21725683417773</v>
      </c>
      <c r="H37" s="9"/>
      <c r="I37" s="9">
        <v>38.815989999999999</v>
      </c>
      <c r="J37" s="46">
        <v>50.046334565173893</v>
      </c>
      <c r="K37" s="46"/>
    </row>
    <row r="38" spans="1:11" ht="7.5" customHeight="1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22" t="s">
        <v>17</v>
      </c>
      <c r="B39" s="35">
        <f t="shared" ref="B39:H39" si="0">MIN(B7:B37)</f>
        <v>89.957459999999998</v>
      </c>
      <c r="C39" s="35">
        <f t="shared" si="0"/>
        <v>0.10444349999999999</v>
      </c>
      <c r="D39" s="35">
        <f t="shared" si="0"/>
        <v>2.126188</v>
      </c>
      <c r="E39" s="35">
        <f t="shared" si="0"/>
        <v>2.3557856999999998</v>
      </c>
      <c r="F39" s="35">
        <f t="shared" si="0"/>
        <v>4.5771259999999998</v>
      </c>
      <c r="G39" s="35">
        <f t="shared" si="0"/>
        <v>241.22930599818409</v>
      </c>
      <c r="H39" s="35">
        <f t="shared" si="0"/>
        <v>0</v>
      </c>
      <c r="I39" s="35">
        <f>MIN(Mínimos!I7:I37)</f>
        <v>38.32423</v>
      </c>
      <c r="J39" s="35">
        <f>MIN(Mínimos!J7:J37)</f>
        <v>49.600222721551681</v>
      </c>
      <c r="K39" s="35">
        <f>MIN(K7:K37)</f>
        <v>0</v>
      </c>
    </row>
    <row r="40" spans="1:11" ht="7.5" customHeight="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77"/>
      <c r="C41" s="78"/>
      <c r="D41" s="78"/>
      <c r="E41" s="78"/>
      <c r="F41" s="78"/>
      <c r="G41" s="78"/>
      <c r="H41" s="78"/>
      <c r="I41" s="78"/>
      <c r="J41" s="78"/>
      <c r="K41" s="79"/>
    </row>
    <row r="42" spans="1:11" x14ac:dyDescent="0.25">
      <c r="A42" s="2"/>
      <c r="B42" s="80"/>
      <c r="C42" s="81"/>
      <c r="D42" s="81"/>
      <c r="E42" s="81"/>
      <c r="F42" s="81"/>
      <c r="G42" s="81"/>
      <c r="H42" s="81"/>
      <c r="I42" s="81"/>
      <c r="J42" s="81"/>
      <c r="K42" s="82"/>
    </row>
    <row r="43" spans="1:11" x14ac:dyDescent="0.25">
      <c r="A43" s="2"/>
      <c r="B43" s="80"/>
      <c r="C43" s="81"/>
      <c r="D43" s="81"/>
      <c r="E43" s="81"/>
      <c r="F43" s="81"/>
      <c r="G43" s="81"/>
      <c r="H43" s="81"/>
      <c r="I43" s="81"/>
      <c r="J43" s="81"/>
      <c r="K43" s="82"/>
    </row>
    <row r="44" spans="1:11" x14ac:dyDescent="0.25">
      <c r="A44" s="2"/>
      <c r="B44" s="80"/>
      <c r="C44" s="81"/>
      <c r="D44" s="81"/>
      <c r="E44" s="81"/>
      <c r="F44" s="81"/>
      <c r="G44" s="81"/>
      <c r="H44" s="81"/>
      <c r="I44" s="81"/>
      <c r="J44" s="81"/>
      <c r="K44" s="82"/>
    </row>
    <row r="45" spans="1:11" x14ac:dyDescent="0.25">
      <c r="A45" s="2"/>
      <c r="B45" s="83"/>
      <c r="C45" s="84"/>
      <c r="D45" s="84"/>
      <c r="E45" s="84"/>
      <c r="F45" s="84"/>
      <c r="G45" s="84"/>
      <c r="H45" s="84"/>
      <c r="I45" s="84"/>
      <c r="J45" s="84"/>
      <c r="K45" s="85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list" allowBlank="1" showInputMessage="1" showErrorMessage="1" sqref="C4:D4">
      <formula1>regiones</formula1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</dataValidations>
  <printOptions horizontalCentered="1"/>
  <pageMargins left="0.23622047244094491" right="0.23622047244094491" top="0.39370078740157483" bottom="0.39370078740157483" header="0.31496062992125984" footer="0.11811023622047245"/>
  <pageSetup scale="88" orientation="landscape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Promedios</vt:lpstr>
      <vt:lpstr>Máximos</vt:lpstr>
      <vt:lpstr>Mínimos</vt:lpstr>
      <vt:lpstr>Máximos!Área_de_impresión</vt:lpstr>
      <vt:lpstr>Mínimos!Área_de_impresión</vt:lpstr>
      <vt:lpstr>Promedios!Área_de_impresión</vt:lpstr>
      <vt:lpstr>Máximos!regiones</vt:lpstr>
      <vt:lpstr>Mínimos!regiones</vt:lpstr>
      <vt:lpstr>regiones</vt:lpstr>
    </vt:vector>
  </TitlesOfParts>
  <Company>CRE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Valderrama Torres</dc:creator>
  <cp:lastModifiedBy>Felipe Lobera Frutos</cp:lastModifiedBy>
  <cp:lastPrinted>2012-06-06T22:59:24Z</cp:lastPrinted>
  <dcterms:created xsi:type="dcterms:W3CDTF">2012-05-21T15:11:37Z</dcterms:created>
  <dcterms:modified xsi:type="dcterms:W3CDTF">2015-08-18T21:52:00Z</dcterms:modified>
</cp:coreProperties>
</file>